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2026\11_26. Поставка канцелярских товаров\11_26\"/>
    </mc:Choice>
  </mc:AlternateContent>
  <xr:revisionPtr revIDLastSave="0" documentId="13_ncr:1_{5AA41480-6482-42E8-B1BC-FF5905E0C600}" xr6:coauthVersionLast="45" xr6:coauthVersionMax="45" xr10:uidLastSave="{00000000-0000-0000-0000-000000000000}"/>
  <bookViews>
    <workbookView xWindow="-28036" yWindow="-3415" windowWidth="28145" windowHeight="15219" xr2:uid="{00000000-000D-0000-FFFF-FFFF00000000}"/>
  </bookViews>
  <sheets>
    <sheet name="Лист1" sheetId="5" r:id="rId1"/>
  </sheets>
  <definedNames>
    <definedName name="Print_Area" localSheetId="0">Лист1!$B$1:$Y$196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Z183" i="5" l="1"/>
  <c r="Z184" i="5"/>
  <c r="E16" i="5" l="1"/>
  <c r="G16" i="5" s="1"/>
  <c r="I16" i="5"/>
  <c r="K16" i="5" s="1"/>
  <c r="M16" i="5"/>
  <c r="AL16" i="5" s="1"/>
  <c r="AM16" i="5" s="1"/>
  <c r="O16" i="5"/>
  <c r="Q16" i="5"/>
  <c r="X16" i="5" s="1"/>
  <c r="U16" i="5" s="1"/>
  <c r="W16" i="5" s="1"/>
  <c r="R16" i="5"/>
  <c r="AF16" i="5"/>
  <c r="AG16" i="5" s="1"/>
  <c r="AH16" i="5"/>
  <c r="AK16" i="5"/>
  <c r="AN16" i="5"/>
  <c r="E17" i="5"/>
  <c r="AF17" i="5" s="1"/>
  <c r="AG17" i="5" s="1"/>
  <c r="G17" i="5"/>
  <c r="I17" i="5"/>
  <c r="AI17" i="5" s="1"/>
  <c r="AJ17" i="5" s="1"/>
  <c r="M17" i="5"/>
  <c r="AL17" i="5" s="1"/>
  <c r="AM17" i="5" s="1"/>
  <c r="O17" i="5"/>
  <c r="Q17" i="5"/>
  <c r="R17" i="5"/>
  <c r="X17" i="5"/>
  <c r="U17" i="5" s="1"/>
  <c r="W17" i="5" s="1"/>
  <c r="AH17" i="5"/>
  <c r="AK17" i="5"/>
  <c r="AN17" i="5"/>
  <c r="E18" i="5"/>
  <c r="AF18" i="5" s="1"/>
  <c r="AG18" i="5" s="1"/>
  <c r="I18" i="5"/>
  <c r="AI18" i="5" s="1"/>
  <c r="AJ18" i="5" s="1"/>
  <c r="K18" i="5"/>
  <c r="M18" i="5"/>
  <c r="O18" i="5" s="1"/>
  <c r="Q18" i="5"/>
  <c r="X18" i="5" s="1"/>
  <c r="U18" i="5" s="1"/>
  <c r="W18" i="5" s="1"/>
  <c r="R18" i="5"/>
  <c r="AH18" i="5"/>
  <c r="AK18" i="5"/>
  <c r="AN18" i="5"/>
  <c r="E19" i="5"/>
  <c r="AF19" i="5" s="1"/>
  <c r="AG19" i="5" s="1"/>
  <c r="G19" i="5"/>
  <c r="I19" i="5"/>
  <c r="K19" i="5" s="1"/>
  <c r="M19" i="5"/>
  <c r="AL19" i="5" s="1"/>
  <c r="AM19" i="5" s="1"/>
  <c r="O19" i="5"/>
  <c r="Q19" i="5"/>
  <c r="X19" i="5" s="1"/>
  <c r="U19" i="5" s="1"/>
  <c r="W19" i="5" s="1"/>
  <c r="R19" i="5"/>
  <c r="AH19" i="5"/>
  <c r="AK19" i="5"/>
  <c r="AN19" i="5"/>
  <c r="E20" i="5"/>
  <c r="AF20" i="5" s="1"/>
  <c r="AG20" i="5" s="1"/>
  <c r="I20" i="5"/>
  <c r="K20" i="5" s="1"/>
  <c r="M20" i="5"/>
  <c r="O20" i="5" s="1"/>
  <c r="Q20" i="5"/>
  <c r="R20" i="5"/>
  <c r="X20" i="5"/>
  <c r="U20" i="5" s="1"/>
  <c r="W20" i="5" s="1"/>
  <c r="AH20" i="5"/>
  <c r="AK20" i="5"/>
  <c r="AN20" i="5"/>
  <c r="E21" i="5"/>
  <c r="G21" i="5" s="1"/>
  <c r="I21" i="5"/>
  <c r="K21" i="5" s="1"/>
  <c r="M21" i="5"/>
  <c r="AL21" i="5" s="1"/>
  <c r="AM21" i="5" s="1"/>
  <c r="O21" i="5"/>
  <c r="Q21" i="5"/>
  <c r="X21" i="5" s="1"/>
  <c r="U21" i="5" s="1"/>
  <c r="W21" i="5" s="1"/>
  <c r="R21" i="5"/>
  <c r="AH21" i="5"/>
  <c r="AK21" i="5"/>
  <c r="AN21" i="5"/>
  <c r="E22" i="5"/>
  <c r="AF22" i="5" s="1"/>
  <c r="AG22" i="5" s="1"/>
  <c r="G22" i="5"/>
  <c r="I22" i="5"/>
  <c r="AI22" i="5" s="1"/>
  <c r="AJ22" i="5" s="1"/>
  <c r="K22" i="5"/>
  <c r="M22" i="5"/>
  <c r="O22" i="5" s="1"/>
  <c r="Q22" i="5"/>
  <c r="X22" i="5" s="1"/>
  <c r="U22" i="5" s="1"/>
  <c r="W22" i="5" s="1"/>
  <c r="R22" i="5"/>
  <c r="AH22" i="5"/>
  <c r="AK22" i="5"/>
  <c r="AN22" i="5"/>
  <c r="E23" i="5"/>
  <c r="AF23" i="5" s="1"/>
  <c r="AG23" i="5" s="1"/>
  <c r="I23" i="5"/>
  <c r="AI23" i="5" s="1"/>
  <c r="AJ23" i="5" s="1"/>
  <c r="M23" i="5"/>
  <c r="AL23" i="5" s="1"/>
  <c r="AM23" i="5" s="1"/>
  <c r="O23" i="5"/>
  <c r="Q23" i="5"/>
  <c r="X23" i="5" s="1"/>
  <c r="U23" i="5" s="1"/>
  <c r="W23" i="5" s="1"/>
  <c r="R23" i="5"/>
  <c r="AH23" i="5"/>
  <c r="AK23" i="5"/>
  <c r="AN23" i="5"/>
  <c r="E24" i="5"/>
  <c r="G24" i="5" s="1"/>
  <c r="I24" i="5"/>
  <c r="K24" i="5" s="1"/>
  <c r="M24" i="5"/>
  <c r="O24" i="5" s="1"/>
  <c r="Q24" i="5"/>
  <c r="X24" i="5" s="1"/>
  <c r="U24" i="5" s="1"/>
  <c r="W24" i="5" s="1"/>
  <c r="R24" i="5"/>
  <c r="AH24" i="5"/>
  <c r="AK24" i="5"/>
  <c r="AN24" i="5"/>
  <c r="E25" i="5"/>
  <c r="AF25" i="5" s="1"/>
  <c r="AG25" i="5" s="1"/>
  <c r="G25" i="5"/>
  <c r="I25" i="5"/>
  <c r="AI25" i="5" s="1"/>
  <c r="AJ25" i="5" s="1"/>
  <c r="M25" i="5"/>
  <c r="O25" i="5" s="1"/>
  <c r="Q25" i="5"/>
  <c r="X25" i="5" s="1"/>
  <c r="U25" i="5" s="1"/>
  <c r="W25" i="5" s="1"/>
  <c r="R25" i="5"/>
  <c r="AH25" i="5"/>
  <c r="AK25" i="5"/>
  <c r="AN25" i="5"/>
  <c r="E26" i="5"/>
  <c r="G26" i="5" s="1"/>
  <c r="I26" i="5"/>
  <c r="K26" i="5"/>
  <c r="M26" i="5"/>
  <c r="AL26" i="5" s="1"/>
  <c r="AM26" i="5" s="1"/>
  <c r="Q26" i="5"/>
  <c r="X26" i="5" s="1"/>
  <c r="U26" i="5" s="1"/>
  <c r="W26" i="5" s="1"/>
  <c r="R26" i="5"/>
  <c r="AH26" i="5"/>
  <c r="AI26" i="5"/>
  <c r="AJ26" i="5"/>
  <c r="AK26" i="5"/>
  <c r="AN26" i="5"/>
  <c r="E27" i="5"/>
  <c r="G27" i="5" s="1"/>
  <c r="I27" i="5"/>
  <c r="K27" i="5" s="1"/>
  <c r="M27" i="5"/>
  <c r="O27" i="5" s="1"/>
  <c r="Q27" i="5"/>
  <c r="X27" i="5" s="1"/>
  <c r="U27" i="5" s="1"/>
  <c r="W27" i="5" s="1"/>
  <c r="R27" i="5"/>
  <c r="AH27" i="5"/>
  <c r="AK27" i="5"/>
  <c r="AN27" i="5"/>
  <c r="E28" i="5"/>
  <c r="AF28" i="5" s="1"/>
  <c r="AG28" i="5" s="1"/>
  <c r="I28" i="5"/>
  <c r="K28" i="5" s="1"/>
  <c r="M28" i="5"/>
  <c r="AL28" i="5" s="1"/>
  <c r="AM28" i="5" s="1"/>
  <c r="Q28" i="5"/>
  <c r="X28" i="5" s="1"/>
  <c r="U28" i="5" s="1"/>
  <c r="W28" i="5" s="1"/>
  <c r="R28" i="5"/>
  <c r="AH28" i="5"/>
  <c r="AK28" i="5"/>
  <c r="AN28" i="5"/>
  <c r="E29" i="5"/>
  <c r="G29" i="5" s="1"/>
  <c r="I29" i="5"/>
  <c r="M29" i="5"/>
  <c r="AL29" i="5" s="1"/>
  <c r="AM29" i="5" s="1"/>
  <c r="O29" i="5"/>
  <c r="Q29" i="5"/>
  <c r="X29" i="5" s="1"/>
  <c r="U29" i="5" s="1"/>
  <c r="W29" i="5" s="1"/>
  <c r="R29" i="5"/>
  <c r="AF29" i="5"/>
  <c r="AG29" i="5" s="1"/>
  <c r="AH29" i="5"/>
  <c r="AK29" i="5"/>
  <c r="AN29" i="5"/>
  <c r="E30" i="5"/>
  <c r="G30" i="5" s="1"/>
  <c r="I30" i="5"/>
  <c r="M30" i="5"/>
  <c r="O30" i="5" s="1"/>
  <c r="Q30" i="5"/>
  <c r="X30" i="5" s="1"/>
  <c r="U30" i="5" s="1"/>
  <c r="W30" i="5" s="1"/>
  <c r="R30" i="5"/>
  <c r="AF30" i="5"/>
  <c r="AG30" i="5" s="1"/>
  <c r="AH30" i="5"/>
  <c r="AK30" i="5"/>
  <c r="AL30" i="5"/>
  <c r="AM30" i="5" s="1"/>
  <c r="AN30" i="5"/>
  <c r="E31" i="5"/>
  <c r="G31" i="5" s="1"/>
  <c r="I31" i="5"/>
  <c r="AI31" i="5" s="1"/>
  <c r="AJ31" i="5" s="1"/>
  <c r="K31" i="5"/>
  <c r="M31" i="5"/>
  <c r="O31" i="5" s="1"/>
  <c r="Q31" i="5"/>
  <c r="X31" i="5" s="1"/>
  <c r="U31" i="5" s="1"/>
  <c r="W31" i="5" s="1"/>
  <c r="R31" i="5"/>
  <c r="AH31" i="5"/>
  <c r="AK31" i="5"/>
  <c r="AL31" i="5"/>
  <c r="AM31" i="5" s="1"/>
  <c r="AN31" i="5"/>
  <c r="E32" i="5"/>
  <c r="G32" i="5" s="1"/>
  <c r="I32" i="5"/>
  <c r="AI32" i="5" s="1"/>
  <c r="AJ32" i="5" s="1"/>
  <c r="K32" i="5"/>
  <c r="M32" i="5"/>
  <c r="Q32" i="5"/>
  <c r="X32" i="5" s="1"/>
  <c r="U32" i="5" s="1"/>
  <c r="W32" i="5" s="1"/>
  <c r="R32" i="5"/>
  <c r="AH32" i="5"/>
  <c r="AK32" i="5"/>
  <c r="AN32" i="5"/>
  <c r="E33" i="5"/>
  <c r="G33" i="5" s="1"/>
  <c r="I33" i="5"/>
  <c r="K33" i="5" s="1"/>
  <c r="M33" i="5"/>
  <c r="AL33" i="5" s="1"/>
  <c r="AM33" i="5" s="1"/>
  <c r="Q33" i="5"/>
  <c r="R33" i="5"/>
  <c r="X33" i="5"/>
  <c r="U33" i="5" s="1"/>
  <c r="W33" i="5" s="1"/>
  <c r="AH33" i="5"/>
  <c r="AK33" i="5"/>
  <c r="AN33" i="5"/>
  <c r="E34" i="5"/>
  <c r="G34" i="5" s="1"/>
  <c r="I34" i="5"/>
  <c r="AI34" i="5" s="1"/>
  <c r="AJ34" i="5" s="1"/>
  <c r="M34" i="5"/>
  <c r="O34" i="5" s="1"/>
  <c r="Q34" i="5"/>
  <c r="R34" i="5"/>
  <c r="X34" i="5"/>
  <c r="U34" i="5" s="1"/>
  <c r="W34" i="5" s="1"/>
  <c r="AH34" i="5"/>
  <c r="AK34" i="5"/>
  <c r="AN34" i="5"/>
  <c r="E35" i="5"/>
  <c r="G35" i="5" s="1"/>
  <c r="I35" i="5"/>
  <c r="AI35" i="5" s="1"/>
  <c r="AJ35" i="5" s="1"/>
  <c r="M35" i="5"/>
  <c r="AL35" i="5" s="1"/>
  <c r="AM35" i="5" s="1"/>
  <c r="O35" i="5"/>
  <c r="Q35" i="5"/>
  <c r="X35" i="5" s="1"/>
  <c r="U35" i="5" s="1"/>
  <c r="W35" i="5" s="1"/>
  <c r="R35" i="5"/>
  <c r="AH35" i="5"/>
  <c r="AK35" i="5"/>
  <c r="AN35" i="5"/>
  <c r="E36" i="5"/>
  <c r="G36" i="5" s="1"/>
  <c r="I36" i="5"/>
  <c r="AI36" i="5" s="1"/>
  <c r="AJ36" i="5" s="1"/>
  <c r="M36" i="5"/>
  <c r="O36" i="5" s="1"/>
  <c r="Q36" i="5"/>
  <c r="X36" i="5" s="1"/>
  <c r="U36" i="5" s="1"/>
  <c r="W36" i="5" s="1"/>
  <c r="R36" i="5"/>
  <c r="AF36" i="5"/>
  <c r="AG36" i="5" s="1"/>
  <c r="AH36" i="5"/>
  <c r="AK36" i="5"/>
  <c r="AN36" i="5"/>
  <c r="E37" i="5"/>
  <c r="G37" i="5" s="1"/>
  <c r="I37" i="5"/>
  <c r="AI37" i="5" s="1"/>
  <c r="AJ37" i="5" s="1"/>
  <c r="M37" i="5"/>
  <c r="AL37" i="5" s="1"/>
  <c r="AM37" i="5" s="1"/>
  <c r="Q37" i="5"/>
  <c r="X37" i="5" s="1"/>
  <c r="U37" i="5" s="1"/>
  <c r="W37" i="5" s="1"/>
  <c r="R37" i="5"/>
  <c r="AH37" i="5"/>
  <c r="AK37" i="5"/>
  <c r="AN37" i="5"/>
  <c r="E38" i="5"/>
  <c r="G38" i="5" s="1"/>
  <c r="I38" i="5"/>
  <c r="AI38" i="5" s="1"/>
  <c r="AJ38" i="5" s="1"/>
  <c r="M38" i="5"/>
  <c r="AL38" i="5" s="1"/>
  <c r="AM38" i="5" s="1"/>
  <c r="Q38" i="5"/>
  <c r="X38" i="5" s="1"/>
  <c r="U38" i="5" s="1"/>
  <c r="W38" i="5" s="1"/>
  <c r="R38" i="5"/>
  <c r="AH38" i="5"/>
  <c r="AK38" i="5"/>
  <c r="AN38" i="5"/>
  <c r="E39" i="5"/>
  <c r="G39" i="5" s="1"/>
  <c r="I39" i="5"/>
  <c r="AI39" i="5" s="1"/>
  <c r="AJ39" i="5" s="1"/>
  <c r="K39" i="5"/>
  <c r="M39" i="5"/>
  <c r="AL39" i="5" s="1"/>
  <c r="AM39" i="5" s="1"/>
  <c r="O39" i="5"/>
  <c r="Q39" i="5"/>
  <c r="X39" i="5" s="1"/>
  <c r="U39" i="5" s="1"/>
  <c r="W39" i="5" s="1"/>
  <c r="R39" i="5"/>
  <c r="AH39" i="5"/>
  <c r="AK39" i="5"/>
  <c r="AN39" i="5"/>
  <c r="E40" i="5"/>
  <c r="G40" i="5" s="1"/>
  <c r="I40" i="5"/>
  <c r="AI40" i="5" s="1"/>
  <c r="AJ40" i="5" s="1"/>
  <c r="M40" i="5"/>
  <c r="AL40" i="5" s="1"/>
  <c r="AM40" i="5" s="1"/>
  <c r="Q40" i="5"/>
  <c r="X40" i="5" s="1"/>
  <c r="U40" i="5" s="1"/>
  <c r="W40" i="5" s="1"/>
  <c r="R40" i="5"/>
  <c r="AH40" i="5"/>
  <c r="AK40" i="5"/>
  <c r="AN40" i="5"/>
  <c r="E41" i="5"/>
  <c r="G41" i="5" s="1"/>
  <c r="I41" i="5"/>
  <c r="AI41" i="5" s="1"/>
  <c r="AJ41" i="5" s="1"/>
  <c r="K41" i="5"/>
  <c r="M41" i="5"/>
  <c r="AL41" i="5" s="1"/>
  <c r="AM41" i="5" s="1"/>
  <c r="Q41" i="5"/>
  <c r="X41" i="5" s="1"/>
  <c r="U41" i="5" s="1"/>
  <c r="W41" i="5" s="1"/>
  <c r="R41" i="5"/>
  <c r="AH41" i="5"/>
  <c r="AK41" i="5"/>
  <c r="AN41" i="5"/>
  <c r="E42" i="5"/>
  <c r="G42" i="5" s="1"/>
  <c r="I42" i="5"/>
  <c r="AI42" i="5" s="1"/>
  <c r="AJ42" i="5" s="1"/>
  <c r="M42" i="5"/>
  <c r="AL42" i="5" s="1"/>
  <c r="AM42" i="5" s="1"/>
  <c r="Q42" i="5"/>
  <c r="X42" i="5" s="1"/>
  <c r="U42" i="5" s="1"/>
  <c r="W42" i="5" s="1"/>
  <c r="R42" i="5"/>
  <c r="AH42" i="5"/>
  <c r="AK42" i="5"/>
  <c r="AN42" i="5"/>
  <c r="E43" i="5"/>
  <c r="G43" i="5" s="1"/>
  <c r="I43" i="5"/>
  <c r="AI43" i="5" s="1"/>
  <c r="AJ43" i="5" s="1"/>
  <c r="M43" i="5"/>
  <c r="AL43" i="5" s="1"/>
  <c r="AM43" i="5" s="1"/>
  <c r="Q43" i="5"/>
  <c r="X43" i="5" s="1"/>
  <c r="U43" i="5" s="1"/>
  <c r="W43" i="5" s="1"/>
  <c r="R43" i="5"/>
  <c r="AH43" i="5"/>
  <c r="AK43" i="5"/>
  <c r="AN43" i="5"/>
  <c r="E44" i="5"/>
  <c r="G44" i="5" s="1"/>
  <c r="I44" i="5"/>
  <c r="AI44" i="5" s="1"/>
  <c r="AJ44" i="5" s="1"/>
  <c r="K44" i="5"/>
  <c r="M44" i="5"/>
  <c r="AL44" i="5" s="1"/>
  <c r="AM44" i="5" s="1"/>
  <c r="Q44" i="5"/>
  <c r="X44" i="5" s="1"/>
  <c r="R44" i="5"/>
  <c r="U44" i="5"/>
  <c r="W44" i="5" s="1"/>
  <c r="AH44" i="5"/>
  <c r="AK44" i="5"/>
  <c r="AN44" i="5"/>
  <c r="E45" i="5"/>
  <c r="G45" i="5" s="1"/>
  <c r="I45" i="5"/>
  <c r="K45" i="5" s="1"/>
  <c r="M45" i="5"/>
  <c r="AL45" i="5" s="1"/>
  <c r="AM45" i="5" s="1"/>
  <c r="O45" i="5"/>
  <c r="Q45" i="5"/>
  <c r="X45" i="5" s="1"/>
  <c r="U45" i="5" s="1"/>
  <c r="W45" i="5" s="1"/>
  <c r="R45" i="5"/>
  <c r="AH45" i="5"/>
  <c r="AI45" i="5"/>
  <c r="AJ45" i="5" s="1"/>
  <c r="AK45" i="5"/>
  <c r="AN45" i="5"/>
  <c r="E46" i="5"/>
  <c r="G46" i="5" s="1"/>
  <c r="I46" i="5"/>
  <c r="K46" i="5" s="1"/>
  <c r="M46" i="5"/>
  <c r="AL46" i="5" s="1"/>
  <c r="AM46" i="5" s="1"/>
  <c r="Q46" i="5"/>
  <c r="R46" i="5"/>
  <c r="X46" i="5"/>
  <c r="U46" i="5" s="1"/>
  <c r="W46" i="5" s="1"/>
  <c r="AF46" i="5"/>
  <c r="AG46" i="5" s="1"/>
  <c r="AH46" i="5"/>
  <c r="AK46" i="5"/>
  <c r="AN46" i="5"/>
  <c r="E47" i="5"/>
  <c r="G47" i="5" s="1"/>
  <c r="I47" i="5"/>
  <c r="K47" i="5" s="1"/>
  <c r="M47" i="5"/>
  <c r="AL47" i="5" s="1"/>
  <c r="AM47" i="5" s="1"/>
  <c r="O47" i="5"/>
  <c r="Q47" i="5"/>
  <c r="X47" i="5" s="1"/>
  <c r="U47" i="5" s="1"/>
  <c r="W47" i="5" s="1"/>
  <c r="R47" i="5"/>
  <c r="AH47" i="5"/>
  <c r="AK47" i="5"/>
  <c r="AN47" i="5"/>
  <c r="E48" i="5"/>
  <c r="G48" i="5" s="1"/>
  <c r="I48" i="5"/>
  <c r="K48" i="5" s="1"/>
  <c r="M48" i="5"/>
  <c r="O48" i="5" s="1"/>
  <c r="Q48" i="5"/>
  <c r="R48" i="5"/>
  <c r="X48" i="5"/>
  <c r="U48" i="5" s="1"/>
  <c r="W48" i="5" s="1"/>
  <c r="AH48" i="5"/>
  <c r="AK48" i="5"/>
  <c r="AN48" i="5"/>
  <c r="E49" i="5"/>
  <c r="G49" i="5" s="1"/>
  <c r="I49" i="5"/>
  <c r="K49" i="5" s="1"/>
  <c r="M49" i="5"/>
  <c r="AL49" i="5" s="1"/>
  <c r="AM49" i="5" s="1"/>
  <c r="O49" i="5"/>
  <c r="Q49" i="5"/>
  <c r="X49" i="5" s="1"/>
  <c r="U49" i="5" s="1"/>
  <c r="W49" i="5" s="1"/>
  <c r="R49" i="5"/>
  <c r="AH49" i="5"/>
  <c r="AK49" i="5"/>
  <c r="AN49" i="5"/>
  <c r="E50" i="5"/>
  <c r="G50" i="5" s="1"/>
  <c r="I50" i="5"/>
  <c r="K50" i="5" s="1"/>
  <c r="M50" i="5"/>
  <c r="O50" i="5" s="1"/>
  <c r="Q50" i="5"/>
  <c r="X50" i="5" s="1"/>
  <c r="U50" i="5" s="1"/>
  <c r="W50" i="5" s="1"/>
  <c r="R50" i="5"/>
  <c r="AH50" i="5"/>
  <c r="AK50" i="5"/>
  <c r="AN50" i="5"/>
  <c r="E51" i="5"/>
  <c r="G51" i="5" s="1"/>
  <c r="I51" i="5"/>
  <c r="AI51" i="5" s="1"/>
  <c r="AJ51" i="5" s="1"/>
  <c r="K51" i="5"/>
  <c r="M51" i="5"/>
  <c r="O51" i="5" s="1"/>
  <c r="Q51" i="5"/>
  <c r="X51" i="5" s="1"/>
  <c r="U51" i="5" s="1"/>
  <c r="W51" i="5" s="1"/>
  <c r="R51" i="5"/>
  <c r="AH51" i="5"/>
  <c r="AK51" i="5"/>
  <c r="AN51" i="5"/>
  <c r="E52" i="5"/>
  <c r="G52" i="5" s="1"/>
  <c r="I52" i="5"/>
  <c r="AI52" i="5" s="1"/>
  <c r="AJ52" i="5" s="1"/>
  <c r="K52" i="5"/>
  <c r="M52" i="5"/>
  <c r="Q52" i="5"/>
  <c r="X52" i="5" s="1"/>
  <c r="U52" i="5" s="1"/>
  <c r="W52" i="5" s="1"/>
  <c r="R52" i="5"/>
  <c r="AH52" i="5"/>
  <c r="AK52" i="5"/>
  <c r="AN52" i="5"/>
  <c r="E53" i="5"/>
  <c r="G53" i="5" s="1"/>
  <c r="I53" i="5"/>
  <c r="AI53" i="5" s="1"/>
  <c r="AJ53" i="5" s="1"/>
  <c r="M53" i="5"/>
  <c r="AL53" i="5" s="1"/>
  <c r="AM53" i="5" s="1"/>
  <c r="Q53" i="5"/>
  <c r="X53" i="5" s="1"/>
  <c r="U53" i="5" s="1"/>
  <c r="W53" i="5" s="1"/>
  <c r="R53" i="5"/>
  <c r="AH53" i="5"/>
  <c r="AK53" i="5"/>
  <c r="AN53" i="5"/>
  <c r="E54" i="5"/>
  <c r="G54" i="5" s="1"/>
  <c r="I54" i="5"/>
  <c r="AI54" i="5" s="1"/>
  <c r="AJ54" i="5" s="1"/>
  <c r="K54" i="5"/>
  <c r="M54" i="5"/>
  <c r="AL54" i="5" s="1"/>
  <c r="AM54" i="5" s="1"/>
  <c r="Q54" i="5"/>
  <c r="X54" i="5" s="1"/>
  <c r="U54" i="5" s="1"/>
  <c r="W54" i="5" s="1"/>
  <c r="R54" i="5"/>
  <c r="AF54" i="5"/>
  <c r="AG54" i="5" s="1"/>
  <c r="AH54" i="5"/>
  <c r="AK54" i="5"/>
  <c r="AN54" i="5"/>
  <c r="E55" i="5"/>
  <c r="G55" i="5" s="1"/>
  <c r="I55" i="5"/>
  <c r="K55" i="5" s="1"/>
  <c r="M55" i="5"/>
  <c r="O55" i="5" s="1"/>
  <c r="Q55" i="5"/>
  <c r="X55" i="5" s="1"/>
  <c r="U55" i="5" s="1"/>
  <c r="W55" i="5" s="1"/>
  <c r="R55" i="5"/>
  <c r="AH55" i="5"/>
  <c r="AI55" i="5"/>
  <c r="AJ55" i="5"/>
  <c r="AK55" i="5"/>
  <c r="AL55" i="5"/>
  <c r="AM55" i="5" s="1"/>
  <c r="AN55" i="5"/>
  <c r="E56" i="5"/>
  <c r="G56" i="5" s="1"/>
  <c r="I56" i="5"/>
  <c r="AI56" i="5" s="1"/>
  <c r="AJ56" i="5" s="1"/>
  <c r="M56" i="5"/>
  <c r="AL56" i="5" s="1"/>
  <c r="AM56" i="5" s="1"/>
  <c r="O56" i="5"/>
  <c r="Q56" i="5"/>
  <c r="X56" i="5" s="1"/>
  <c r="U56" i="5" s="1"/>
  <c r="W56" i="5" s="1"/>
  <c r="R56" i="5"/>
  <c r="AH56" i="5"/>
  <c r="AK56" i="5"/>
  <c r="AN56" i="5"/>
  <c r="E57" i="5"/>
  <c r="G57" i="5" s="1"/>
  <c r="I57" i="5"/>
  <c r="AI57" i="5" s="1"/>
  <c r="AJ57" i="5" s="1"/>
  <c r="M57" i="5"/>
  <c r="O57" i="5" s="1"/>
  <c r="Q57" i="5"/>
  <c r="X57" i="5" s="1"/>
  <c r="U57" i="5" s="1"/>
  <c r="W57" i="5" s="1"/>
  <c r="R57" i="5"/>
  <c r="AH57" i="5"/>
  <c r="AK57" i="5"/>
  <c r="AN57" i="5"/>
  <c r="E58" i="5"/>
  <c r="G58" i="5" s="1"/>
  <c r="I58" i="5"/>
  <c r="AI58" i="5" s="1"/>
  <c r="AJ58" i="5" s="1"/>
  <c r="M58" i="5"/>
  <c r="AL58" i="5" s="1"/>
  <c r="AM58" i="5" s="1"/>
  <c r="O58" i="5"/>
  <c r="Q58" i="5"/>
  <c r="X58" i="5" s="1"/>
  <c r="U58" i="5" s="1"/>
  <c r="W58" i="5" s="1"/>
  <c r="R58" i="5"/>
  <c r="AH58" i="5"/>
  <c r="AK58" i="5"/>
  <c r="AN58" i="5"/>
  <c r="E59" i="5"/>
  <c r="G59" i="5" s="1"/>
  <c r="I59" i="5"/>
  <c r="AI59" i="5" s="1"/>
  <c r="AJ59" i="5" s="1"/>
  <c r="M59" i="5"/>
  <c r="AL59" i="5" s="1"/>
  <c r="AM59" i="5" s="1"/>
  <c r="Q59" i="5"/>
  <c r="X59" i="5" s="1"/>
  <c r="U59" i="5" s="1"/>
  <c r="W59" i="5" s="1"/>
  <c r="R59" i="5"/>
  <c r="AH59" i="5"/>
  <c r="AK59" i="5"/>
  <c r="AN59" i="5"/>
  <c r="E60" i="5"/>
  <c r="G60" i="5" s="1"/>
  <c r="I60" i="5"/>
  <c r="AI60" i="5" s="1"/>
  <c r="AJ60" i="5" s="1"/>
  <c r="K60" i="5"/>
  <c r="M60" i="5"/>
  <c r="AL60" i="5" s="1"/>
  <c r="AM60" i="5" s="1"/>
  <c r="Q60" i="5"/>
  <c r="X60" i="5" s="1"/>
  <c r="U60" i="5" s="1"/>
  <c r="W60" i="5" s="1"/>
  <c r="R60" i="5"/>
  <c r="AH60" i="5"/>
  <c r="AK60" i="5"/>
  <c r="AN60" i="5"/>
  <c r="E61" i="5"/>
  <c r="G61" i="5" s="1"/>
  <c r="I61" i="5"/>
  <c r="AI61" i="5" s="1"/>
  <c r="AJ61" i="5" s="1"/>
  <c r="M61" i="5"/>
  <c r="AL61" i="5" s="1"/>
  <c r="AM61" i="5" s="1"/>
  <c r="Q61" i="5"/>
  <c r="X61" i="5" s="1"/>
  <c r="U61" i="5" s="1"/>
  <c r="W61" i="5" s="1"/>
  <c r="R61" i="5"/>
  <c r="AH61" i="5"/>
  <c r="AK61" i="5"/>
  <c r="AN61" i="5"/>
  <c r="E62" i="5"/>
  <c r="G62" i="5" s="1"/>
  <c r="I62" i="5"/>
  <c r="AI62" i="5" s="1"/>
  <c r="AJ62" i="5" s="1"/>
  <c r="M62" i="5"/>
  <c r="AL62" i="5" s="1"/>
  <c r="AM62" i="5" s="1"/>
  <c r="Q62" i="5"/>
  <c r="X62" i="5" s="1"/>
  <c r="U62" i="5" s="1"/>
  <c r="W62" i="5" s="1"/>
  <c r="R62" i="5"/>
  <c r="AH62" i="5"/>
  <c r="AK62" i="5"/>
  <c r="AN62" i="5"/>
  <c r="E63" i="5"/>
  <c r="G63" i="5" s="1"/>
  <c r="I63" i="5"/>
  <c r="AI63" i="5" s="1"/>
  <c r="AJ63" i="5" s="1"/>
  <c r="M63" i="5"/>
  <c r="AL63" i="5" s="1"/>
  <c r="AM63" i="5" s="1"/>
  <c r="Q63" i="5"/>
  <c r="X63" i="5" s="1"/>
  <c r="U63" i="5" s="1"/>
  <c r="W63" i="5" s="1"/>
  <c r="R63" i="5"/>
  <c r="AF63" i="5"/>
  <c r="AG63" i="5"/>
  <c r="AH63" i="5"/>
  <c r="AK63" i="5"/>
  <c r="AN63" i="5"/>
  <c r="E64" i="5"/>
  <c r="G64" i="5" s="1"/>
  <c r="I64" i="5"/>
  <c r="AI64" i="5" s="1"/>
  <c r="AJ64" i="5" s="1"/>
  <c r="K64" i="5"/>
  <c r="M64" i="5"/>
  <c r="AL64" i="5" s="1"/>
  <c r="AM64" i="5" s="1"/>
  <c r="O64" i="5"/>
  <c r="Q64" i="5"/>
  <c r="X64" i="5" s="1"/>
  <c r="U64" i="5" s="1"/>
  <c r="W64" i="5" s="1"/>
  <c r="R64" i="5"/>
  <c r="AH64" i="5"/>
  <c r="AK64" i="5"/>
  <c r="AN64" i="5"/>
  <c r="E65" i="5"/>
  <c r="G65" i="5" s="1"/>
  <c r="I65" i="5"/>
  <c r="AI65" i="5" s="1"/>
  <c r="AJ65" i="5" s="1"/>
  <c r="M65" i="5"/>
  <c r="AL65" i="5" s="1"/>
  <c r="AM65" i="5" s="1"/>
  <c r="Q65" i="5"/>
  <c r="X65" i="5" s="1"/>
  <c r="U65" i="5" s="1"/>
  <c r="W65" i="5" s="1"/>
  <c r="R65" i="5"/>
  <c r="AH65" i="5"/>
  <c r="AK65" i="5"/>
  <c r="AN65" i="5"/>
  <c r="E66" i="5"/>
  <c r="G66" i="5" s="1"/>
  <c r="I66" i="5"/>
  <c r="AI66" i="5" s="1"/>
  <c r="AJ66" i="5" s="1"/>
  <c r="K66" i="5"/>
  <c r="M66" i="5"/>
  <c r="O66" i="5" s="1"/>
  <c r="Q66" i="5"/>
  <c r="X66" i="5" s="1"/>
  <c r="U66" i="5" s="1"/>
  <c r="W66" i="5" s="1"/>
  <c r="R66" i="5"/>
  <c r="AH66" i="5"/>
  <c r="AK66" i="5"/>
  <c r="AN66" i="5"/>
  <c r="E67" i="5"/>
  <c r="G67" i="5" s="1"/>
  <c r="I67" i="5"/>
  <c r="AI67" i="5" s="1"/>
  <c r="AJ67" i="5" s="1"/>
  <c r="M67" i="5"/>
  <c r="AL67" i="5" s="1"/>
  <c r="AM67" i="5" s="1"/>
  <c r="O67" i="5"/>
  <c r="Q67" i="5"/>
  <c r="X67" i="5" s="1"/>
  <c r="U67" i="5" s="1"/>
  <c r="W67" i="5" s="1"/>
  <c r="R67" i="5"/>
  <c r="AF67" i="5"/>
  <c r="AG67" i="5" s="1"/>
  <c r="AH67" i="5"/>
  <c r="AK67" i="5"/>
  <c r="AN67" i="5"/>
  <c r="E68" i="5"/>
  <c r="G68" i="5" s="1"/>
  <c r="I68" i="5"/>
  <c r="K68" i="5" s="1"/>
  <c r="M68" i="5"/>
  <c r="AL68" i="5" s="1"/>
  <c r="AM68" i="5" s="1"/>
  <c r="O68" i="5"/>
  <c r="Q68" i="5"/>
  <c r="X68" i="5" s="1"/>
  <c r="U68" i="5" s="1"/>
  <c r="W68" i="5" s="1"/>
  <c r="R68" i="5"/>
  <c r="AH68" i="5"/>
  <c r="AK68" i="5"/>
  <c r="AN68" i="5"/>
  <c r="E69" i="5"/>
  <c r="G69" i="5" s="1"/>
  <c r="I69" i="5"/>
  <c r="AI69" i="5" s="1"/>
  <c r="AJ69" i="5" s="1"/>
  <c r="M69" i="5"/>
  <c r="AL69" i="5" s="1"/>
  <c r="AM69" i="5" s="1"/>
  <c r="O69" i="5"/>
  <c r="Q69" i="5"/>
  <c r="X69" i="5" s="1"/>
  <c r="U69" i="5" s="1"/>
  <c r="W69" i="5" s="1"/>
  <c r="R69" i="5"/>
  <c r="AH69" i="5"/>
  <c r="AK69" i="5"/>
  <c r="AN69" i="5"/>
  <c r="E70" i="5"/>
  <c r="G70" i="5" s="1"/>
  <c r="I70" i="5"/>
  <c r="K70" i="5" s="1"/>
  <c r="M70" i="5"/>
  <c r="O70" i="5" s="1"/>
  <c r="Q70" i="5"/>
  <c r="X70" i="5" s="1"/>
  <c r="U70" i="5" s="1"/>
  <c r="W70" i="5" s="1"/>
  <c r="R70" i="5"/>
  <c r="AH70" i="5"/>
  <c r="AK70" i="5"/>
  <c r="AN70" i="5"/>
  <c r="E71" i="5"/>
  <c r="G71" i="5" s="1"/>
  <c r="I71" i="5"/>
  <c r="K71" i="5" s="1"/>
  <c r="M71" i="5"/>
  <c r="AL71" i="5" s="1"/>
  <c r="AM71" i="5" s="1"/>
  <c r="Q71" i="5"/>
  <c r="R71" i="5"/>
  <c r="X71" i="5"/>
  <c r="U71" i="5" s="1"/>
  <c r="W71" i="5" s="1"/>
  <c r="AH71" i="5"/>
  <c r="AK71" i="5"/>
  <c r="AN71" i="5"/>
  <c r="E72" i="5"/>
  <c r="G72" i="5" s="1"/>
  <c r="I72" i="5"/>
  <c r="AI72" i="5" s="1"/>
  <c r="AJ72" i="5" s="1"/>
  <c r="K72" i="5"/>
  <c r="M72" i="5"/>
  <c r="O72" i="5" s="1"/>
  <c r="Q72" i="5"/>
  <c r="X72" i="5" s="1"/>
  <c r="U72" i="5" s="1"/>
  <c r="W72" i="5" s="1"/>
  <c r="R72" i="5"/>
  <c r="AH72" i="5"/>
  <c r="AK72" i="5"/>
  <c r="AN72" i="5"/>
  <c r="E73" i="5"/>
  <c r="G73" i="5" s="1"/>
  <c r="I73" i="5"/>
  <c r="AI73" i="5" s="1"/>
  <c r="AJ73" i="5" s="1"/>
  <c r="M73" i="5"/>
  <c r="O73" i="5" s="1"/>
  <c r="Q73" i="5"/>
  <c r="X73" i="5" s="1"/>
  <c r="U73" i="5" s="1"/>
  <c r="W73" i="5" s="1"/>
  <c r="R73" i="5"/>
  <c r="AH73" i="5"/>
  <c r="AK73" i="5"/>
  <c r="AL73" i="5"/>
  <c r="AM73" i="5" s="1"/>
  <c r="AN73" i="5"/>
  <c r="E74" i="5"/>
  <c r="G74" i="5" s="1"/>
  <c r="I74" i="5"/>
  <c r="K74" i="5" s="1"/>
  <c r="M74" i="5"/>
  <c r="O74" i="5" s="1"/>
  <c r="Q74" i="5"/>
  <c r="X74" i="5" s="1"/>
  <c r="U74" i="5" s="1"/>
  <c r="W74" i="5" s="1"/>
  <c r="R74" i="5"/>
  <c r="AH74" i="5"/>
  <c r="AK74" i="5"/>
  <c r="AL74" i="5"/>
  <c r="AM74" i="5" s="1"/>
  <c r="AN74" i="5"/>
  <c r="E75" i="5"/>
  <c r="G75" i="5" s="1"/>
  <c r="I75" i="5"/>
  <c r="AI75" i="5" s="1"/>
  <c r="AJ75" i="5" s="1"/>
  <c r="M75" i="5"/>
  <c r="O75" i="5" s="1"/>
  <c r="Q75" i="5"/>
  <c r="X75" i="5" s="1"/>
  <c r="U75" i="5" s="1"/>
  <c r="W75" i="5" s="1"/>
  <c r="R75" i="5"/>
  <c r="AH75" i="5"/>
  <c r="AK75" i="5"/>
  <c r="AN75" i="5"/>
  <c r="E76" i="5"/>
  <c r="G76" i="5" s="1"/>
  <c r="I76" i="5"/>
  <c r="AI76" i="5" s="1"/>
  <c r="AJ76" i="5" s="1"/>
  <c r="M76" i="5"/>
  <c r="AL76" i="5" s="1"/>
  <c r="AM76" i="5" s="1"/>
  <c r="Q76" i="5"/>
  <c r="X76" i="5" s="1"/>
  <c r="U76" i="5" s="1"/>
  <c r="W76" i="5" s="1"/>
  <c r="R76" i="5"/>
  <c r="AH76" i="5"/>
  <c r="AK76" i="5"/>
  <c r="AN76" i="5"/>
  <c r="E77" i="5"/>
  <c r="G77" i="5" s="1"/>
  <c r="I77" i="5"/>
  <c r="AI77" i="5" s="1"/>
  <c r="AJ77" i="5" s="1"/>
  <c r="M77" i="5"/>
  <c r="AL77" i="5" s="1"/>
  <c r="AM77" i="5" s="1"/>
  <c r="Q77" i="5"/>
  <c r="X77" i="5" s="1"/>
  <c r="U77" i="5" s="1"/>
  <c r="W77" i="5" s="1"/>
  <c r="R77" i="5"/>
  <c r="AH77" i="5"/>
  <c r="AK77" i="5"/>
  <c r="AN77" i="5"/>
  <c r="E78" i="5"/>
  <c r="G78" i="5" s="1"/>
  <c r="I78" i="5"/>
  <c r="K78" i="5" s="1"/>
  <c r="M78" i="5"/>
  <c r="AL78" i="5" s="1"/>
  <c r="AM78" i="5" s="1"/>
  <c r="Q78" i="5"/>
  <c r="X78" i="5" s="1"/>
  <c r="U78" i="5" s="1"/>
  <c r="W78" i="5" s="1"/>
  <c r="R78" i="5"/>
  <c r="AH78" i="5"/>
  <c r="AK78" i="5"/>
  <c r="AN78" i="5"/>
  <c r="E79" i="5"/>
  <c r="G79" i="5" s="1"/>
  <c r="I79" i="5"/>
  <c r="AI79" i="5" s="1"/>
  <c r="AJ79" i="5" s="1"/>
  <c r="K79" i="5"/>
  <c r="M79" i="5"/>
  <c r="AL79" i="5" s="1"/>
  <c r="AM79" i="5" s="1"/>
  <c r="O79" i="5"/>
  <c r="Q79" i="5"/>
  <c r="X79" i="5" s="1"/>
  <c r="U79" i="5" s="1"/>
  <c r="W79" i="5" s="1"/>
  <c r="R79" i="5"/>
  <c r="AH79" i="5"/>
  <c r="AK79" i="5"/>
  <c r="AN79" i="5"/>
  <c r="E80" i="5"/>
  <c r="G80" i="5" s="1"/>
  <c r="I80" i="5"/>
  <c r="AI80" i="5" s="1"/>
  <c r="AJ80" i="5" s="1"/>
  <c r="M80" i="5"/>
  <c r="AL80" i="5" s="1"/>
  <c r="AM80" i="5" s="1"/>
  <c r="Q80" i="5"/>
  <c r="X80" i="5" s="1"/>
  <c r="U80" i="5" s="1"/>
  <c r="W80" i="5" s="1"/>
  <c r="R80" i="5"/>
  <c r="AH80" i="5"/>
  <c r="AK80" i="5"/>
  <c r="AN80" i="5"/>
  <c r="E81" i="5"/>
  <c r="G81" i="5" s="1"/>
  <c r="I81" i="5"/>
  <c r="AI81" i="5" s="1"/>
  <c r="AJ81" i="5" s="1"/>
  <c r="M81" i="5"/>
  <c r="O81" i="5" s="1"/>
  <c r="Q81" i="5"/>
  <c r="R81" i="5"/>
  <c r="X81" i="5"/>
  <c r="U81" i="5" s="1"/>
  <c r="W81" i="5" s="1"/>
  <c r="AH81" i="5"/>
  <c r="AK81" i="5"/>
  <c r="AN81" i="5"/>
  <c r="E82" i="5"/>
  <c r="G82" i="5" s="1"/>
  <c r="I82" i="5"/>
  <c r="AI82" i="5" s="1"/>
  <c r="AJ82" i="5" s="1"/>
  <c r="M82" i="5"/>
  <c r="Q82" i="5"/>
  <c r="X82" i="5" s="1"/>
  <c r="U82" i="5" s="1"/>
  <c r="W82" i="5" s="1"/>
  <c r="R82" i="5"/>
  <c r="AH82" i="5"/>
  <c r="AK82" i="5"/>
  <c r="AN82" i="5"/>
  <c r="E83" i="5"/>
  <c r="G83" i="5" s="1"/>
  <c r="I83" i="5"/>
  <c r="AI83" i="5" s="1"/>
  <c r="AJ83" i="5" s="1"/>
  <c r="K83" i="5"/>
  <c r="M83" i="5"/>
  <c r="AL83" i="5" s="1"/>
  <c r="AM83" i="5" s="1"/>
  <c r="Q83" i="5"/>
  <c r="X83" i="5" s="1"/>
  <c r="U83" i="5" s="1"/>
  <c r="W83" i="5" s="1"/>
  <c r="R83" i="5"/>
  <c r="AH83" i="5"/>
  <c r="AK83" i="5"/>
  <c r="AN83" i="5"/>
  <c r="E84" i="5"/>
  <c r="G84" i="5" s="1"/>
  <c r="I84" i="5"/>
  <c r="AI84" i="5" s="1"/>
  <c r="AJ84" i="5" s="1"/>
  <c r="K84" i="5"/>
  <c r="M84" i="5"/>
  <c r="AL84" i="5" s="1"/>
  <c r="AM84" i="5" s="1"/>
  <c r="Q84" i="5"/>
  <c r="X84" i="5" s="1"/>
  <c r="U84" i="5" s="1"/>
  <c r="W84" i="5" s="1"/>
  <c r="R84" i="5"/>
  <c r="AH84" i="5"/>
  <c r="AK84" i="5"/>
  <c r="AN84" i="5"/>
  <c r="E85" i="5"/>
  <c r="G85" i="5" s="1"/>
  <c r="I85" i="5"/>
  <c r="AI85" i="5" s="1"/>
  <c r="AJ85" i="5" s="1"/>
  <c r="K85" i="5"/>
  <c r="M85" i="5"/>
  <c r="AL85" i="5" s="1"/>
  <c r="AM85" i="5" s="1"/>
  <c r="O85" i="5"/>
  <c r="Q85" i="5"/>
  <c r="R85" i="5"/>
  <c r="X85" i="5"/>
  <c r="U85" i="5" s="1"/>
  <c r="W85" i="5" s="1"/>
  <c r="AF85" i="5"/>
  <c r="AG85" i="5"/>
  <c r="AH85" i="5"/>
  <c r="AK85" i="5"/>
  <c r="AN85" i="5"/>
  <c r="E86" i="5"/>
  <c r="G86" i="5" s="1"/>
  <c r="I86" i="5"/>
  <c r="K86" i="5" s="1"/>
  <c r="M86" i="5"/>
  <c r="AL86" i="5" s="1"/>
  <c r="AM86" i="5" s="1"/>
  <c r="Q86" i="5"/>
  <c r="X86" i="5" s="1"/>
  <c r="U86" i="5" s="1"/>
  <c r="W86" i="5" s="1"/>
  <c r="R86" i="5"/>
  <c r="AH86" i="5"/>
  <c r="AK86" i="5"/>
  <c r="AN86" i="5"/>
  <c r="E87" i="5"/>
  <c r="G87" i="5" s="1"/>
  <c r="I87" i="5"/>
  <c r="AI87" i="5" s="1"/>
  <c r="AJ87" i="5" s="1"/>
  <c r="K87" i="5"/>
  <c r="M87" i="5"/>
  <c r="AL87" i="5" s="1"/>
  <c r="AM87" i="5" s="1"/>
  <c r="Q87" i="5"/>
  <c r="X87" i="5" s="1"/>
  <c r="U87" i="5" s="1"/>
  <c r="W87" i="5" s="1"/>
  <c r="R87" i="5"/>
  <c r="AH87" i="5"/>
  <c r="AK87" i="5"/>
  <c r="AN87" i="5"/>
  <c r="E88" i="5"/>
  <c r="G88" i="5" s="1"/>
  <c r="I88" i="5"/>
  <c r="K88" i="5" s="1"/>
  <c r="M88" i="5"/>
  <c r="AL88" i="5" s="1"/>
  <c r="AM88" i="5" s="1"/>
  <c r="O88" i="5"/>
  <c r="Q88" i="5"/>
  <c r="X88" i="5" s="1"/>
  <c r="U88" i="5" s="1"/>
  <c r="W88" i="5" s="1"/>
  <c r="R88" i="5"/>
  <c r="AH88" i="5"/>
  <c r="AK88" i="5"/>
  <c r="AN88" i="5"/>
  <c r="E89" i="5"/>
  <c r="G89" i="5" s="1"/>
  <c r="I89" i="5"/>
  <c r="K89" i="5" s="1"/>
  <c r="M89" i="5"/>
  <c r="AL89" i="5" s="1"/>
  <c r="AM89" i="5" s="1"/>
  <c r="Q89" i="5"/>
  <c r="X89" i="5" s="1"/>
  <c r="U89" i="5" s="1"/>
  <c r="W89" i="5" s="1"/>
  <c r="R89" i="5"/>
  <c r="AH89" i="5"/>
  <c r="AI89" i="5"/>
  <c r="AJ89" i="5" s="1"/>
  <c r="AK89" i="5"/>
  <c r="AN89" i="5"/>
  <c r="E90" i="5"/>
  <c r="G90" i="5" s="1"/>
  <c r="I90" i="5"/>
  <c r="K90" i="5" s="1"/>
  <c r="M90" i="5"/>
  <c r="O90" i="5" s="1"/>
  <c r="Q90" i="5"/>
  <c r="R90" i="5"/>
  <c r="X90" i="5"/>
  <c r="U90" i="5" s="1"/>
  <c r="W90" i="5" s="1"/>
  <c r="AH90" i="5"/>
  <c r="AK90" i="5"/>
  <c r="AN90" i="5"/>
  <c r="E91" i="5"/>
  <c r="I91" i="5"/>
  <c r="K91" i="5" s="1"/>
  <c r="M91" i="5"/>
  <c r="O91" i="5" s="1"/>
  <c r="Q91" i="5"/>
  <c r="X91" i="5" s="1"/>
  <c r="U91" i="5" s="1"/>
  <c r="W91" i="5" s="1"/>
  <c r="R91" i="5"/>
  <c r="AH91" i="5"/>
  <c r="AI91" i="5"/>
  <c r="AJ91" i="5" s="1"/>
  <c r="AK91" i="5"/>
  <c r="AN91" i="5"/>
  <c r="E92" i="5"/>
  <c r="I92" i="5"/>
  <c r="AI92" i="5" s="1"/>
  <c r="AJ92" i="5" s="1"/>
  <c r="M92" i="5"/>
  <c r="O92" i="5" s="1"/>
  <c r="Q92" i="5"/>
  <c r="X92" i="5" s="1"/>
  <c r="U92" i="5" s="1"/>
  <c r="W92" i="5" s="1"/>
  <c r="R92" i="5"/>
  <c r="AH92" i="5"/>
  <c r="AK92" i="5"/>
  <c r="AN92" i="5"/>
  <c r="E93" i="5"/>
  <c r="I93" i="5"/>
  <c r="AI93" i="5" s="1"/>
  <c r="AJ93" i="5" s="1"/>
  <c r="K93" i="5"/>
  <c r="M93" i="5"/>
  <c r="AL93" i="5" s="1"/>
  <c r="AM93" i="5" s="1"/>
  <c r="O93" i="5"/>
  <c r="Q93" i="5"/>
  <c r="X93" i="5" s="1"/>
  <c r="U93" i="5" s="1"/>
  <c r="W93" i="5" s="1"/>
  <c r="R93" i="5"/>
  <c r="AH93" i="5"/>
  <c r="AK93" i="5"/>
  <c r="AN93" i="5"/>
  <c r="E94" i="5"/>
  <c r="G94" i="5" s="1"/>
  <c r="I94" i="5"/>
  <c r="AI94" i="5" s="1"/>
  <c r="AJ94" i="5" s="1"/>
  <c r="K94" i="5"/>
  <c r="M94" i="5"/>
  <c r="AL94" i="5" s="1"/>
  <c r="AM94" i="5" s="1"/>
  <c r="Q94" i="5"/>
  <c r="R94" i="5"/>
  <c r="X94" i="5"/>
  <c r="U94" i="5" s="1"/>
  <c r="W94" i="5" s="1"/>
  <c r="AH94" i="5"/>
  <c r="AK94" i="5"/>
  <c r="AN94" i="5"/>
  <c r="E95" i="5"/>
  <c r="G95" i="5" s="1"/>
  <c r="I95" i="5"/>
  <c r="K95" i="5" s="1"/>
  <c r="M95" i="5"/>
  <c r="AL95" i="5" s="1"/>
  <c r="AM95" i="5" s="1"/>
  <c r="O95" i="5"/>
  <c r="Q95" i="5"/>
  <c r="X95" i="5" s="1"/>
  <c r="U95" i="5" s="1"/>
  <c r="W95" i="5" s="1"/>
  <c r="R95" i="5"/>
  <c r="AH95" i="5"/>
  <c r="AK95" i="5"/>
  <c r="AN95" i="5"/>
  <c r="E96" i="5"/>
  <c r="I96" i="5"/>
  <c r="AI96" i="5" s="1"/>
  <c r="AJ96" i="5" s="1"/>
  <c r="K96" i="5"/>
  <c r="M96" i="5"/>
  <c r="O96" i="5" s="1"/>
  <c r="Q96" i="5"/>
  <c r="X96" i="5" s="1"/>
  <c r="U96" i="5" s="1"/>
  <c r="W96" i="5" s="1"/>
  <c r="R96" i="5"/>
  <c r="AH96" i="5"/>
  <c r="AK96" i="5"/>
  <c r="AN96" i="5"/>
  <c r="E97" i="5"/>
  <c r="I97" i="5"/>
  <c r="K97" i="5" s="1"/>
  <c r="M97" i="5"/>
  <c r="AL97" i="5" s="1"/>
  <c r="AM97" i="5" s="1"/>
  <c r="Q97" i="5"/>
  <c r="X97" i="5" s="1"/>
  <c r="U97" i="5" s="1"/>
  <c r="W97" i="5" s="1"/>
  <c r="R97" i="5"/>
  <c r="AH97" i="5"/>
  <c r="AK97" i="5"/>
  <c r="AN97" i="5"/>
  <c r="E98" i="5"/>
  <c r="I98" i="5"/>
  <c r="AI98" i="5" s="1"/>
  <c r="AJ98" i="5" s="1"/>
  <c r="M98" i="5"/>
  <c r="AL98" i="5" s="1"/>
  <c r="AM98" i="5" s="1"/>
  <c r="O98" i="5"/>
  <c r="Q98" i="5"/>
  <c r="X98" i="5" s="1"/>
  <c r="U98" i="5" s="1"/>
  <c r="W98" i="5" s="1"/>
  <c r="R98" i="5"/>
  <c r="AH98" i="5"/>
  <c r="AK98" i="5"/>
  <c r="AN98" i="5"/>
  <c r="E99" i="5"/>
  <c r="I99" i="5"/>
  <c r="AI99" i="5" s="1"/>
  <c r="AJ99" i="5" s="1"/>
  <c r="M99" i="5"/>
  <c r="AL99" i="5" s="1"/>
  <c r="AM99" i="5" s="1"/>
  <c r="Q99" i="5"/>
  <c r="X99" i="5" s="1"/>
  <c r="U99" i="5" s="1"/>
  <c r="W99" i="5" s="1"/>
  <c r="R99" i="5"/>
  <c r="AH99" i="5"/>
  <c r="AK99" i="5"/>
  <c r="AN99" i="5"/>
  <c r="E100" i="5"/>
  <c r="G100" i="5" s="1"/>
  <c r="I100" i="5"/>
  <c r="AI100" i="5" s="1"/>
  <c r="AJ100" i="5" s="1"/>
  <c r="M100" i="5"/>
  <c r="AL100" i="5" s="1"/>
  <c r="AM100" i="5" s="1"/>
  <c r="O100" i="5"/>
  <c r="Q100" i="5"/>
  <c r="X100" i="5" s="1"/>
  <c r="U100" i="5" s="1"/>
  <c r="W100" i="5" s="1"/>
  <c r="R100" i="5"/>
  <c r="AH100" i="5"/>
  <c r="AK100" i="5"/>
  <c r="AN100" i="5"/>
  <c r="E101" i="5"/>
  <c r="G101" i="5" s="1"/>
  <c r="I101" i="5"/>
  <c r="AI101" i="5" s="1"/>
  <c r="AJ101" i="5" s="1"/>
  <c r="M101" i="5"/>
  <c r="AL101" i="5" s="1"/>
  <c r="AM101" i="5" s="1"/>
  <c r="O101" i="5"/>
  <c r="Q101" i="5"/>
  <c r="R101" i="5"/>
  <c r="X101" i="5"/>
  <c r="U101" i="5" s="1"/>
  <c r="W101" i="5" s="1"/>
  <c r="AH101" i="5"/>
  <c r="AK101" i="5"/>
  <c r="AN101" i="5"/>
  <c r="E102" i="5"/>
  <c r="G102" i="5" s="1"/>
  <c r="I102" i="5"/>
  <c r="AI102" i="5" s="1"/>
  <c r="AJ102" i="5" s="1"/>
  <c r="K102" i="5"/>
  <c r="M102" i="5"/>
  <c r="AL102" i="5" s="1"/>
  <c r="AM102" i="5" s="1"/>
  <c r="Q102" i="5"/>
  <c r="X102" i="5" s="1"/>
  <c r="U102" i="5" s="1"/>
  <c r="W102" i="5" s="1"/>
  <c r="R102" i="5"/>
  <c r="AH102" i="5"/>
  <c r="AK102" i="5"/>
  <c r="AN102" i="5"/>
  <c r="E103" i="5"/>
  <c r="G103" i="5" s="1"/>
  <c r="I103" i="5"/>
  <c r="AI103" i="5" s="1"/>
  <c r="AJ103" i="5" s="1"/>
  <c r="M103" i="5"/>
  <c r="AL103" i="5" s="1"/>
  <c r="AM103" i="5" s="1"/>
  <c r="Q103" i="5"/>
  <c r="R103" i="5"/>
  <c r="X103" i="5"/>
  <c r="U103" i="5" s="1"/>
  <c r="W103" i="5" s="1"/>
  <c r="AH103" i="5"/>
  <c r="AK103" i="5"/>
  <c r="AN103" i="5"/>
  <c r="E104" i="5"/>
  <c r="G104" i="5" s="1"/>
  <c r="I104" i="5"/>
  <c r="AI104" i="5" s="1"/>
  <c r="AJ104" i="5" s="1"/>
  <c r="M104" i="5"/>
  <c r="AL104" i="5" s="1"/>
  <c r="AM104" i="5" s="1"/>
  <c r="Q104" i="5"/>
  <c r="X104" i="5" s="1"/>
  <c r="U104" i="5" s="1"/>
  <c r="W104" i="5" s="1"/>
  <c r="R104" i="5"/>
  <c r="AH104" i="5"/>
  <c r="AK104" i="5"/>
  <c r="AN104" i="5"/>
  <c r="E105" i="5"/>
  <c r="I105" i="5"/>
  <c r="AI105" i="5" s="1"/>
  <c r="AJ105" i="5" s="1"/>
  <c r="K105" i="5"/>
  <c r="M105" i="5"/>
  <c r="AL105" i="5" s="1"/>
  <c r="AM105" i="5" s="1"/>
  <c r="O105" i="5"/>
  <c r="Q105" i="5"/>
  <c r="X105" i="5" s="1"/>
  <c r="U105" i="5" s="1"/>
  <c r="W105" i="5" s="1"/>
  <c r="R105" i="5"/>
  <c r="AH105" i="5"/>
  <c r="AK105" i="5"/>
  <c r="AN105" i="5"/>
  <c r="E106" i="5"/>
  <c r="G106" i="5" s="1"/>
  <c r="I106" i="5"/>
  <c r="AI106" i="5" s="1"/>
  <c r="AJ106" i="5" s="1"/>
  <c r="M106" i="5"/>
  <c r="O106" i="5" s="1"/>
  <c r="Q106" i="5"/>
  <c r="X106" i="5" s="1"/>
  <c r="U106" i="5" s="1"/>
  <c r="W106" i="5" s="1"/>
  <c r="R106" i="5"/>
  <c r="AF106" i="5"/>
  <c r="AG106" i="5" s="1"/>
  <c r="AH106" i="5"/>
  <c r="AK106" i="5"/>
  <c r="AN106" i="5"/>
  <c r="E107" i="5"/>
  <c r="G107" i="5" s="1"/>
  <c r="I107" i="5"/>
  <c r="K107" i="5" s="1"/>
  <c r="M107" i="5"/>
  <c r="AL107" i="5" s="1"/>
  <c r="AM107" i="5" s="1"/>
  <c r="O107" i="5"/>
  <c r="Q107" i="5"/>
  <c r="X107" i="5" s="1"/>
  <c r="U107" i="5" s="1"/>
  <c r="W107" i="5" s="1"/>
  <c r="R107" i="5"/>
  <c r="AH107" i="5"/>
  <c r="AK107" i="5"/>
  <c r="AN107" i="5"/>
  <c r="E108" i="5"/>
  <c r="G108" i="5" s="1"/>
  <c r="I108" i="5"/>
  <c r="K108" i="5" s="1"/>
  <c r="M108" i="5"/>
  <c r="AL108" i="5" s="1"/>
  <c r="AM108" i="5" s="1"/>
  <c r="Q108" i="5"/>
  <c r="X108" i="5" s="1"/>
  <c r="U108" i="5" s="1"/>
  <c r="W108" i="5" s="1"/>
  <c r="R108" i="5"/>
  <c r="AH108" i="5"/>
  <c r="AK108" i="5"/>
  <c r="AN108" i="5"/>
  <c r="E109" i="5"/>
  <c r="G109" i="5" s="1"/>
  <c r="I109" i="5"/>
  <c r="AI109" i="5" s="1"/>
  <c r="AJ109" i="5" s="1"/>
  <c r="M109" i="5"/>
  <c r="AL109" i="5" s="1"/>
  <c r="AM109" i="5" s="1"/>
  <c r="O109" i="5"/>
  <c r="Q109" i="5"/>
  <c r="X109" i="5" s="1"/>
  <c r="U109" i="5" s="1"/>
  <c r="W109" i="5" s="1"/>
  <c r="R109" i="5"/>
  <c r="AH109" i="5"/>
  <c r="AK109" i="5"/>
  <c r="AN109" i="5"/>
  <c r="E110" i="5"/>
  <c r="G110" i="5" s="1"/>
  <c r="I110" i="5"/>
  <c r="K110" i="5" s="1"/>
  <c r="M110" i="5"/>
  <c r="O110" i="5" s="1"/>
  <c r="Q110" i="5"/>
  <c r="X110" i="5" s="1"/>
  <c r="U110" i="5" s="1"/>
  <c r="W110" i="5" s="1"/>
  <c r="R110" i="5"/>
  <c r="AH110" i="5"/>
  <c r="AK110" i="5"/>
  <c r="AN110" i="5"/>
  <c r="E111" i="5"/>
  <c r="G111" i="5" s="1"/>
  <c r="I111" i="5"/>
  <c r="K111" i="5" s="1"/>
  <c r="M111" i="5"/>
  <c r="AL111" i="5" s="1"/>
  <c r="AM111" i="5" s="1"/>
  <c r="Q111" i="5"/>
  <c r="R111" i="5"/>
  <c r="X111" i="5"/>
  <c r="U111" i="5" s="1"/>
  <c r="W111" i="5" s="1"/>
  <c r="AF111" i="5"/>
  <c r="AG111" i="5" s="1"/>
  <c r="AH111" i="5"/>
  <c r="AK111" i="5"/>
  <c r="AN111" i="5"/>
  <c r="E112" i="5"/>
  <c r="G112" i="5" s="1"/>
  <c r="I112" i="5"/>
  <c r="AI112" i="5" s="1"/>
  <c r="AJ112" i="5" s="1"/>
  <c r="K112" i="5"/>
  <c r="M112" i="5"/>
  <c r="O112" i="5" s="1"/>
  <c r="Q112" i="5"/>
  <c r="X112" i="5" s="1"/>
  <c r="U112" i="5" s="1"/>
  <c r="W112" i="5" s="1"/>
  <c r="R112" i="5"/>
  <c r="AH112" i="5"/>
  <c r="AK112" i="5"/>
  <c r="AN112" i="5"/>
  <c r="E113" i="5"/>
  <c r="G113" i="5" s="1"/>
  <c r="I113" i="5"/>
  <c r="K113" i="5" s="1"/>
  <c r="M113" i="5"/>
  <c r="O113" i="5" s="1"/>
  <c r="Q113" i="5"/>
  <c r="X113" i="5" s="1"/>
  <c r="U113" i="5" s="1"/>
  <c r="W113" i="5" s="1"/>
  <c r="R113" i="5"/>
  <c r="AH113" i="5"/>
  <c r="AK113" i="5"/>
  <c r="AN113" i="5"/>
  <c r="E114" i="5"/>
  <c r="AF114" i="5" s="1"/>
  <c r="AG114" i="5" s="1"/>
  <c r="I114" i="5"/>
  <c r="K114" i="5"/>
  <c r="M114" i="5"/>
  <c r="O114" i="5" s="1"/>
  <c r="Q114" i="5"/>
  <c r="X114" i="5" s="1"/>
  <c r="U114" i="5" s="1"/>
  <c r="W114" i="5" s="1"/>
  <c r="R114" i="5"/>
  <c r="AH114" i="5"/>
  <c r="AI114" i="5"/>
  <c r="AJ114" i="5"/>
  <c r="AK114" i="5"/>
  <c r="AN114" i="5"/>
  <c r="E115" i="5"/>
  <c r="G115" i="5" s="1"/>
  <c r="I115" i="5"/>
  <c r="AI115" i="5" s="1"/>
  <c r="AJ115" i="5" s="1"/>
  <c r="K115" i="5"/>
  <c r="M115" i="5"/>
  <c r="O115" i="5" s="1"/>
  <c r="Q115" i="5"/>
  <c r="X115" i="5" s="1"/>
  <c r="U115" i="5" s="1"/>
  <c r="W115" i="5" s="1"/>
  <c r="R115" i="5"/>
  <c r="AH115" i="5"/>
  <c r="AK115" i="5"/>
  <c r="AN115" i="5"/>
  <c r="E116" i="5"/>
  <c r="G116" i="5" s="1"/>
  <c r="I116" i="5"/>
  <c r="AI116" i="5" s="1"/>
  <c r="AJ116" i="5" s="1"/>
  <c r="M116" i="5"/>
  <c r="O116" i="5" s="1"/>
  <c r="Q116" i="5"/>
  <c r="X116" i="5" s="1"/>
  <c r="U116" i="5" s="1"/>
  <c r="W116" i="5" s="1"/>
  <c r="R116" i="5"/>
  <c r="AH116" i="5"/>
  <c r="AK116" i="5"/>
  <c r="AN116" i="5"/>
  <c r="E117" i="5"/>
  <c r="AF117" i="5" s="1"/>
  <c r="AG117" i="5" s="1"/>
  <c r="G117" i="5"/>
  <c r="I117" i="5"/>
  <c r="K117" i="5" s="1"/>
  <c r="M117" i="5"/>
  <c r="O117" i="5" s="1"/>
  <c r="Q117" i="5"/>
  <c r="R117" i="5"/>
  <c r="X117" i="5"/>
  <c r="U117" i="5" s="1"/>
  <c r="W117" i="5" s="1"/>
  <c r="AH117" i="5"/>
  <c r="AK117" i="5"/>
  <c r="AN117" i="5"/>
  <c r="E118" i="5"/>
  <c r="AF118" i="5" s="1"/>
  <c r="AG118" i="5" s="1"/>
  <c r="G118" i="5"/>
  <c r="I118" i="5"/>
  <c r="AI118" i="5" s="1"/>
  <c r="AJ118" i="5" s="1"/>
  <c r="M118" i="5"/>
  <c r="O118" i="5" s="1"/>
  <c r="Q118" i="5"/>
  <c r="R118" i="5"/>
  <c r="X118" i="5"/>
  <c r="U118" i="5" s="1"/>
  <c r="W118" i="5" s="1"/>
  <c r="AH118" i="5"/>
  <c r="AK118" i="5"/>
  <c r="AN118" i="5"/>
  <c r="E119" i="5"/>
  <c r="AF119" i="5" s="1"/>
  <c r="AG119" i="5" s="1"/>
  <c r="I119" i="5"/>
  <c r="K119" i="5" s="1"/>
  <c r="M119" i="5"/>
  <c r="O119" i="5" s="1"/>
  <c r="Q119" i="5"/>
  <c r="X119" i="5" s="1"/>
  <c r="U119" i="5" s="1"/>
  <c r="W119" i="5" s="1"/>
  <c r="R119" i="5"/>
  <c r="AH119" i="5"/>
  <c r="AI119" i="5"/>
  <c r="AJ119" i="5" s="1"/>
  <c r="AK119" i="5"/>
  <c r="AN119" i="5"/>
  <c r="E120" i="5"/>
  <c r="AF120" i="5" s="1"/>
  <c r="AG120" i="5" s="1"/>
  <c r="I120" i="5"/>
  <c r="K120" i="5" s="1"/>
  <c r="M120" i="5"/>
  <c r="O120" i="5" s="1"/>
  <c r="Q120" i="5"/>
  <c r="X120" i="5" s="1"/>
  <c r="U120" i="5" s="1"/>
  <c r="W120" i="5" s="1"/>
  <c r="R120" i="5"/>
  <c r="AH120" i="5"/>
  <c r="AK120" i="5"/>
  <c r="AN120" i="5"/>
  <c r="E121" i="5"/>
  <c r="AF121" i="5" s="1"/>
  <c r="AG121" i="5" s="1"/>
  <c r="G121" i="5"/>
  <c r="I121" i="5"/>
  <c r="AI121" i="5" s="1"/>
  <c r="AJ121" i="5" s="1"/>
  <c r="M121" i="5"/>
  <c r="O121" i="5" s="1"/>
  <c r="Q121" i="5"/>
  <c r="X121" i="5" s="1"/>
  <c r="U121" i="5" s="1"/>
  <c r="W121" i="5" s="1"/>
  <c r="R121" i="5"/>
  <c r="AH121" i="5"/>
  <c r="AK121" i="5"/>
  <c r="AN121" i="5"/>
  <c r="E122" i="5"/>
  <c r="AF122" i="5" s="1"/>
  <c r="AG122" i="5" s="1"/>
  <c r="I122" i="5"/>
  <c r="AI122" i="5" s="1"/>
  <c r="AJ122" i="5" s="1"/>
  <c r="M122" i="5"/>
  <c r="O122" i="5" s="1"/>
  <c r="Q122" i="5"/>
  <c r="X122" i="5" s="1"/>
  <c r="U122" i="5" s="1"/>
  <c r="W122" i="5" s="1"/>
  <c r="R122" i="5"/>
  <c r="AH122" i="5"/>
  <c r="AK122" i="5"/>
  <c r="AN122" i="5"/>
  <c r="E123" i="5"/>
  <c r="AF123" i="5" s="1"/>
  <c r="AG123" i="5" s="1"/>
  <c r="I123" i="5"/>
  <c r="AI123" i="5" s="1"/>
  <c r="AJ123" i="5" s="1"/>
  <c r="M123" i="5"/>
  <c r="O123" i="5" s="1"/>
  <c r="Q123" i="5"/>
  <c r="R123" i="5"/>
  <c r="X123" i="5"/>
  <c r="U123" i="5" s="1"/>
  <c r="W123" i="5" s="1"/>
  <c r="AH123" i="5"/>
  <c r="AK123" i="5"/>
  <c r="AN123" i="5"/>
  <c r="E124" i="5"/>
  <c r="AF124" i="5" s="1"/>
  <c r="AG124" i="5" s="1"/>
  <c r="G124" i="5"/>
  <c r="I124" i="5"/>
  <c r="AI124" i="5" s="1"/>
  <c r="AJ124" i="5" s="1"/>
  <c r="M124" i="5"/>
  <c r="Q124" i="5"/>
  <c r="X124" i="5" s="1"/>
  <c r="U124" i="5" s="1"/>
  <c r="W124" i="5" s="1"/>
  <c r="R124" i="5"/>
  <c r="AH124" i="5"/>
  <c r="AK124" i="5"/>
  <c r="AN124" i="5"/>
  <c r="E125" i="5"/>
  <c r="AF125" i="5" s="1"/>
  <c r="AG125" i="5" s="1"/>
  <c r="I125" i="5"/>
  <c r="AI125" i="5" s="1"/>
  <c r="AJ125" i="5" s="1"/>
  <c r="M125" i="5"/>
  <c r="Q125" i="5"/>
  <c r="X125" i="5" s="1"/>
  <c r="U125" i="5" s="1"/>
  <c r="W125" i="5" s="1"/>
  <c r="R125" i="5"/>
  <c r="AH125" i="5"/>
  <c r="AK125" i="5"/>
  <c r="AN125" i="5"/>
  <c r="E126" i="5"/>
  <c r="AF126" i="5" s="1"/>
  <c r="AG126" i="5" s="1"/>
  <c r="I126" i="5"/>
  <c r="AI126" i="5" s="1"/>
  <c r="AJ126" i="5" s="1"/>
  <c r="M126" i="5"/>
  <c r="Q126" i="5"/>
  <c r="R126" i="5"/>
  <c r="X126" i="5"/>
  <c r="U126" i="5" s="1"/>
  <c r="W126" i="5" s="1"/>
  <c r="AH126" i="5"/>
  <c r="AK126" i="5"/>
  <c r="AN126" i="5"/>
  <c r="E127" i="5"/>
  <c r="G127" i="5" s="1"/>
  <c r="I127" i="5"/>
  <c r="AI127" i="5" s="1"/>
  <c r="AJ127" i="5" s="1"/>
  <c r="M127" i="5"/>
  <c r="Q127" i="5"/>
  <c r="R127" i="5"/>
  <c r="X127" i="5"/>
  <c r="U127" i="5" s="1"/>
  <c r="W127" i="5" s="1"/>
  <c r="AH127" i="5"/>
  <c r="AK127" i="5"/>
  <c r="AN127" i="5"/>
  <c r="E128" i="5"/>
  <c r="AF128" i="5" s="1"/>
  <c r="AG128" i="5" s="1"/>
  <c r="I128" i="5"/>
  <c r="K128" i="5" s="1"/>
  <c r="M128" i="5"/>
  <c r="Q128" i="5"/>
  <c r="X128" i="5" s="1"/>
  <c r="U128" i="5" s="1"/>
  <c r="W128" i="5" s="1"/>
  <c r="R128" i="5"/>
  <c r="AH128" i="5"/>
  <c r="AK128" i="5"/>
  <c r="AN128" i="5"/>
  <c r="E129" i="5"/>
  <c r="AF129" i="5" s="1"/>
  <c r="AG129" i="5" s="1"/>
  <c r="I129" i="5"/>
  <c r="AI129" i="5" s="1"/>
  <c r="AJ129" i="5" s="1"/>
  <c r="K129" i="5"/>
  <c r="M129" i="5"/>
  <c r="Q129" i="5"/>
  <c r="X129" i="5" s="1"/>
  <c r="U129" i="5" s="1"/>
  <c r="W129" i="5" s="1"/>
  <c r="R129" i="5"/>
  <c r="AH129" i="5"/>
  <c r="AK129" i="5"/>
  <c r="AN129" i="5"/>
  <c r="E130" i="5"/>
  <c r="G130" i="5" s="1"/>
  <c r="I130" i="5"/>
  <c r="K130" i="5" s="1"/>
  <c r="M130" i="5"/>
  <c r="Q130" i="5"/>
  <c r="X130" i="5" s="1"/>
  <c r="U130" i="5" s="1"/>
  <c r="W130" i="5" s="1"/>
  <c r="R130" i="5"/>
  <c r="AH130" i="5"/>
  <c r="AK130" i="5"/>
  <c r="AN130" i="5"/>
  <c r="E131" i="5"/>
  <c r="G131" i="5" s="1"/>
  <c r="I131" i="5"/>
  <c r="AI131" i="5" s="1"/>
  <c r="AJ131" i="5" s="1"/>
  <c r="M131" i="5"/>
  <c r="O131" i="5" s="1"/>
  <c r="Q131" i="5"/>
  <c r="X131" i="5" s="1"/>
  <c r="U131" i="5" s="1"/>
  <c r="W131" i="5" s="1"/>
  <c r="R131" i="5"/>
  <c r="AH131" i="5"/>
  <c r="AK131" i="5"/>
  <c r="AN131" i="5"/>
  <c r="E132" i="5"/>
  <c r="AF132" i="5" s="1"/>
  <c r="AG132" i="5" s="1"/>
  <c r="G132" i="5"/>
  <c r="I132" i="5"/>
  <c r="AI132" i="5" s="1"/>
  <c r="AJ132" i="5" s="1"/>
  <c r="K132" i="5"/>
  <c r="M132" i="5"/>
  <c r="O132" i="5" s="1"/>
  <c r="Q132" i="5"/>
  <c r="X132" i="5" s="1"/>
  <c r="U132" i="5" s="1"/>
  <c r="W132" i="5" s="1"/>
  <c r="R132" i="5"/>
  <c r="AH132" i="5"/>
  <c r="AK132" i="5"/>
  <c r="AN132" i="5"/>
  <c r="E133" i="5"/>
  <c r="G133" i="5" s="1"/>
  <c r="I133" i="5"/>
  <c r="K133" i="5" s="1"/>
  <c r="M133" i="5"/>
  <c r="O133" i="5" s="1"/>
  <c r="Q133" i="5"/>
  <c r="R133" i="5"/>
  <c r="X133" i="5"/>
  <c r="U133" i="5" s="1"/>
  <c r="W133" i="5" s="1"/>
  <c r="AH133" i="5"/>
  <c r="AK133" i="5"/>
  <c r="AL133" i="5"/>
  <c r="AM133" i="5" s="1"/>
  <c r="AN133" i="5"/>
  <c r="E134" i="5"/>
  <c r="G134" i="5" s="1"/>
  <c r="I134" i="5"/>
  <c r="AI134" i="5" s="1"/>
  <c r="AJ134" i="5" s="1"/>
  <c r="K134" i="5"/>
  <c r="M134" i="5"/>
  <c r="O134" i="5" s="1"/>
  <c r="Q134" i="5"/>
  <c r="X134" i="5" s="1"/>
  <c r="U134" i="5" s="1"/>
  <c r="W134" i="5" s="1"/>
  <c r="R134" i="5"/>
  <c r="AH134" i="5"/>
  <c r="AK134" i="5"/>
  <c r="AN134" i="5"/>
  <c r="E135" i="5"/>
  <c r="G135" i="5" s="1"/>
  <c r="I135" i="5"/>
  <c r="K135" i="5" s="1"/>
  <c r="M135" i="5"/>
  <c r="O135" i="5" s="1"/>
  <c r="Q135" i="5"/>
  <c r="R135" i="5"/>
  <c r="X135" i="5"/>
  <c r="U135" i="5" s="1"/>
  <c r="W135" i="5" s="1"/>
  <c r="AH135" i="5"/>
  <c r="AI135" i="5"/>
  <c r="AJ135" i="5"/>
  <c r="AK135" i="5"/>
  <c r="AN135" i="5"/>
  <c r="E136" i="5"/>
  <c r="G136" i="5" s="1"/>
  <c r="I136" i="5"/>
  <c r="K136" i="5" s="1"/>
  <c r="M136" i="5"/>
  <c r="O136" i="5" s="1"/>
  <c r="Q136" i="5"/>
  <c r="X136" i="5" s="1"/>
  <c r="U136" i="5" s="1"/>
  <c r="W136" i="5" s="1"/>
  <c r="R136" i="5"/>
  <c r="AH136" i="5"/>
  <c r="AI136" i="5"/>
  <c r="AJ136" i="5" s="1"/>
  <c r="AK136" i="5"/>
  <c r="AN136" i="5"/>
  <c r="E137" i="5"/>
  <c r="AF137" i="5" s="1"/>
  <c r="AG137" i="5" s="1"/>
  <c r="G137" i="5"/>
  <c r="I137" i="5"/>
  <c r="K137" i="5" s="1"/>
  <c r="M137" i="5"/>
  <c r="O137" i="5" s="1"/>
  <c r="Q137" i="5"/>
  <c r="X137" i="5" s="1"/>
  <c r="U137" i="5" s="1"/>
  <c r="W137" i="5" s="1"/>
  <c r="R137" i="5"/>
  <c r="AH137" i="5"/>
  <c r="AK137" i="5"/>
  <c r="AN137" i="5"/>
  <c r="E138" i="5"/>
  <c r="AF138" i="5" s="1"/>
  <c r="AG138" i="5" s="1"/>
  <c r="G138" i="5"/>
  <c r="I138" i="5"/>
  <c r="AI138" i="5" s="1"/>
  <c r="AJ138" i="5" s="1"/>
  <c r="M138" i="5"/>
  <c r="O138" i="5" s="1"/>
  <c r="Q138" i="5"/>
  <c r="X138" i="5" s="1"/>
  <c r="U138" i="5" s="1"/>
  <c r="W138" i="5" s="1"/>
  <c r="R138" i="5"/>
  <c r="AH138" i="5"/>
  <c r="AK138" i="5"/>
  <c r="AN138" i="5"/>
  <c r="E139" i="5"/>
  <c r="AF139" i="5" s="1"/>
  <c r="AG139" i="5" s="1"/>
  <c r="G139" i="5"/>
  <c r="I139" i="5"/>
  <c r="K139" i="5" s="1"/>
  <c r="M139" i="5"/>
  <c r="O139" i="5" s="1"/>
  <c r="Q139" i="5"/>
  <c r="X139" i="5" s="1"/>
  <c r="U139" i="5" s="1"/>
  <c r="W139" i="5" s="1"/>
  <c r="R139" i="5"/>
  <c r="AH139" i="5"/>
  <c r="AK139" i="5"/>
  <c r="AN139" i="5"/>
  <c r="E140" i="5"/>
  <c r="AF140" i="5" s="1"/>
  <c r="AG140" i="5" s="1"/>
  <c r="I140" i="5"/>
  <c r="K140" i="5" s="1"/>
  <c r="M140" i="5"/>
  <c r="O140" i="5" s="1"/>
  <c r="Q140" i="5"/>
  <c r="X140" i="5" s="1"/>
  <c r="U140" i="5" s="1"/>
  <c r="W140" i="5" s="1"/>
  <c r="R140" i="5"/>
  <c r="AH140" i="5"/>
  <c r="AI140" i="5"/>
  <c r="AJ140" i="5" s="1"/>
  <c r="AK140" i="5"/>
  <c r="AL140" i="5"/>
  <c r="AM140" i="5" s="1"/>
  <c r="AN140" i="5"/>
  <c r="E141" i="5"/>
  <c r="AF141" i="5" s="1"/>
  <c r="AG141" i="5" s="1"/>
  <c r="G141" i="5"/>
  <c r="I141" i="5"/>
  <c r="AI141" i="5" s="1"/>
  <c r="AJ141" i="5" s="1"/>
  <c r="M141" i="5"/>
  <c r="O141" i="5" s="1"/>
  <c r="Q141" i="5"/>
  <c r="X141" i="5" s="1"/>
  <c r="U141" i="5" s="1"/>
  <c r="W141" i="5" s="1"/>
  <c r="R141" i="5"/>
  <c r="AH141" i="5"/>
  <c r="AK141" i="5"/>
  <c r="AN141" i="5"/>
  <c r="E142" i="5"/>
  <c r="AF142" i="5" s="1"/>
  <c r="AG142" i="5" s="1"/>
  <c r="G142" i="5"/>
  <c r="I142" i="5"/>
  <c r="AI142" i="5" s="1"/>
  <c r="AJ142" i="5" s="1"/>
  <c r="K142" i="5"/>
  <c r="M142" i="5"/>
  <c r="O142" i="5" s="1"/>
  <c r="Q142" i="5"/>
  <c r="X142" i="5" s="1"/>
  <c r="U142" i="5" s="1"/>
  <c r="W142" i="5" s="1"/>
  <c r="R142" i="5"/>
  <c r="AH142" i="5"/>
  <c r="AK142" i="5"/>
  <c r="AN142" i="5"/>
  <c r="E143" i="5"/>
  <c r="AF143" i="5" s="1"/>
  <c r="AG143" i="5" s="1"/>
  <c r="I143" i="5"/>
  <c r="AI143" i="5" s="1"/>
  <c r="AJ143" i="5" s="1"/>
  <c r="K143" i="5"/>
  <c r="M143" i="5"/>
  <c r="O143" i="5" s="1"/>
  <c r="Q143" i="5"/>
  <c r="X143" i="5" s="1"/>
  <c r="U143" i="5" s="1"/>
  <c r="W143" i="5" s="1"/>
  <c r="R143" i="5"/>
  <c r="AH143" i="5"/>
  <c r="AK143" i="5"/>
  <c r="AN143" i="5"/>
  <c r="E144" i="5"/>
  <c r="AF144" i="5" s="1"/>
  <c r="AG144" i="5" s="1"/>
  <c r="G144" i="5"/>
  <c r="I144" i="5"/>
  <c r="AI144" i="5" s="1"/>
  <c r="AJ144" i="5" s="1"/>
  <c r="M144" i="5"/>
  <c r="Q144" i="5"/>
  <c r="X144" i="5" s="1"/>
  <c r="U144" i="5" s="1"/>
  <c r="W144" i="5" s="1"/>
  <c r="R144" i="5"/>
  <c r="AH144" i="5"/>
  <c r="AK144" i="5"/>
  <c r="AN144" i="5"/>
  <c r="E145" i="5"/>
  <c r="AF145" i="5" s="1"/>
  <c r="AG145" i="5" s="1"/>
  <c r="G145" i="5"/>
  <c r="I145" i="5"/>
  <c r="AI145" i="5" s="1"/>
  <c r="AJ145" i="5" s="1"/>
  <c r="K145" i="5"/>
  <c r="M145" i="5"/>
  <c r="Q145" i="5"/>
  <c r="X145" i="5" s="1"/>
  <c r="U145" i="5" s="1"/>
  <c r="W145" i="5" s="1"/>
  <c r="R145" i="5"/>
  <c r="AH145" i="5"/>
  <c r="AK145" i="5"/>
  <c r="AN145" i="5"/>
  <c r="E146" i="5"/>
  <c r="AF146" i="5" s="1"/>
  <c r="AG146" i="5" s="1"/>
  <c r="G146" i="5"/>
  <c r="I146" i="5"/>
  <c r="AI146" i="5" s="1"/>
  <c r="AJ146" i="5" s="1"/>
  <c r="M146" i="5"/>
  <c r="Q146" i="5"/>
  <c r="X146" i="5" s="1"/>
  <c r="U146" i="5" s="1"/>
  <c r="W146" i="5" s="1"/>
  <c r="R146" i="5"/>
  <c r="AH146" i="5"/>
  <c r="AK146" i="5"/>
  <c r="AN146" i="5"/>
  <c r="E147" i="5"/>
  <c r="AF147" i="5" s="1"/>
  <c r="AG147" i="5" s="1"/>
  <c r="G147" i="5"/>
  <c r="I147" i="5"/>
  <c r="AI147" i="5" s="1"/>
  <c r="AJ147" i="5" s="1"/>
  <c r="M147" i="5"/>
  <c r="Q147" i="5"/>
  <c r="R147" i="5"/>
  <c r="X147" i="5"/>
  <c r="U147" i="5" s="1"/>
  <c r="W147" i="5" s="1"/>
  <c r="AH147" i="5"/>
  <c r="AK147" i="5"/>
  <c r="AN147" i="5"/>
  <c r="E148" i="5"/>
  <c r="AF148" i="5" s="1"/>
  <c r="AG148" i="5" s="1"/>
  <c r="I148" i="5"/>
  <c r="AI148" i="5" s="1"/>
  <c r="AJ148" i="5" s="1"/>
  <c r="K148" i="5"/>
  <c r="M148" i="5"/>
  <c r="Q148" i="5"/>
  <c r="X148" i="5" s="1"/>
  <c r="U148" i="5" s="1"/>
  <c r="W148" i="5" s="1"/>
  <c r="R148" i="5"/>
  <c r="AH148" i="5"/>
  <c r="AK148" i="5"/>
  <c r="AN148" i="5"/>
  <c r="E149" i="5"/>
  <c r="G149" i="5" s="1"/>
  <c r="I149" i="5"/>
  <c r="AI149" i="5" s="1"/>
  <c r="AJ149" i="5" s="1"/>
  <c r="M149" i="5"/>
  <c r="Q149" i="5"/>
  <c r="X149" i="5" s="1"/>
  <c r="U149" i="5" s="1"/>
  <c r="W149" i="5" s="1"/>
  <c r="R149" i="5"/>
  <c r="AH149" i="5"/>
  <c r="AK149" i="5"/>
  <c r="AN149" i="5"/>
  <c r="E150" i="5"/>
  <c r="G150" i="5" s="1"/>
  <c r="I150" i="5"/>
  <c r="AI150" i="5" s="1"/>
  <c r="AJ150" i="5" s="1"/>
  <c r="M150" i="5"/>
  <c r="Q150" i="5"/>
  <c r="R150" i="5"/>
  <c r="X150" i="5"/>
  <c r="U150" i="5" s="1"/>
  <c r="W150" i="5" s="1"/>
  <c r="AH150" i="5"/>
  <c r="AK150" i="5"/>
  <c r="AN150" i="5"/>
  <c r="E151" i="5"/>
  <c r="G151" i="5" s="1"/>
  <c r="I151" i="5"/>
  <c r="AI151" i="5" s="1"/>
  <c r="AJ151" i="5" s="1"/>
  <c r="K151" i="5"/>
  <c r="M151" i="5"/>
  <c r="O151" i="5" s="1"/>
  <c r="Q151" i="5"/>
  <c r="X151" i="5" s="1"/>
  <c r="U151" i="5" s="1"/>
  <c r="W151" i="5" s="1"/>
  <c r="R151" i="5"/>
  <c r="AH151" i="5"/>
  <c r="AK151" i="5"/>
  <c r="AN151" i="5"/>
  <c r="E152" i="5"/>
  <c r="AF152" i="5" s="1"/>
  <c r="AG152" i="5" s="1"/>
  <c r="G152" i="5"/>
  <c r="I152" i="5"/>
  <c r="AI152" i="5" s="1"/>
  <c r="AJ152" i="5" s="1"/>
  <c r="K152" i="5"/>
  <c r="M152" i="5"/>
  <c r="O152" i="5" s="1"/>
  <c r="Q152" i="5"/>
  <c r="X152" i="5" s="1"/>
  <c r="U152" i="5" s="1"/>
  <c r="W152" i="5" s="1"/>
  <c r="R152" i="5"/>
  <c r="AH152" i="5"/>
  <c r="AK152" i="5"/>
  <c r="AN152" i="5"/>
  <c r="E153" i="5"/>
  <c r="AF153" i="5" s="1"/>
  <c r="AG153" i="5" s="1"/>
  <c r="G153" i="5"/>
  <c r="I153" i="5"/>
  <c r="AI153" i="5" s="1"/>
  <c r="AJ153" i="5" s="1"/>
  <c r="M153" i="5"/>
  <c r="AL153" i="5" s="1"/>
  <c r="AM153" i="5" s="1"/>
  <c r="Q153" i="5"/>
  <c r="X153" i="5" s="1"/>
  <c r="U153" i="5" s="1"/>
  <c r="W153" i="5" s="1"/>
  <c r="R153" i="5"/>
  <c r="AH153" i="5"/>
  <c r="AK153" i="5"/>
  <c r="AN153" i="5"/>
  <c r="E154" i="5"/>
  <c r="G154" i="5" s="1"/>
  <c r="I154" i="5"/>
  <c r="AI154" i="5" s="1"/>
  <c r="AJ154" i="5" s="1"/>
  <c r="K154" i="5"/>
  <c r="M154" i="5"/>
  <c r="O154" i="5" s="1"/>
  <c r="Q154" i="5"/>
  <c r="X154" i="5" s="1"/>
  <c r="U154" i="5" s="1"/>
  <c r="W154" i="5" s="1"/>
  <c r="R154" i="5"/>
  <c r="AH154" i="5"/>
  <c r="AK154" i="5"/>
  <c r="AN154" i="5"/>
  <c r="E155" i="5"/>
  <c r="G155" i="5" s="1"/>
  <c r="I155" i="5"/>
  <c r="K155" i="5" s="1"/>
  <c r="M155" i="5"/>
  <c r="O155" i="5" s="1"/>
  <c r="Q155" i="5"/>
  <c r="R155" i="5"/>
  <c r="X155" i="5"/>
  <c r="U155" i="5" s="1"/>
  <c r="W155" i="5" s="1"/>
  <c r="AH155" i="5"/>
  <c r="AK155" i="5"/>
  <c r="AN155" i="5"/>
  <c r="E156" i="5"/>
  <c r="G156" i="5" s="1"/>
  <c r="I156" i="5"/>
  <c r="K156" i="5" s="1"/>
  <c r="M156" i="5"/>
  <c r="AL156" i="5" s="1"/>
  <c r="AM156" i="5" s="1"/>
  <c r="Q156" i="5"/>
  <c r="R156" i="5"/>
  <c r="X156" i="5"/>
  <c r="U156" i="5" s="1"/>
  <c r="W156" i="5" s="1"/>
  <c r="AH156" i="5"/>
  <c r="AK156" i="5"/>
  <c r="AN156" i="5"/>
  <c r="E157" i="5"/>
  <c r="AF157" i="5" s="1"/>
  <c r="AG157" i="5" s="1"/>
  <c r="I157" i="5"/>
  <c r="AI157" i="5" s="1"/>
  <c r="AJ157" i="5" s="1"/>
  <c r="K157" i="5"/>
  <c r="M157" i="5"/>
  <c r="O157" i="5" s="1"/>
  <c r="Q157" i="5"/>
  <c r="X157" i="5" s="1"/>
  <c r="U157" i="5" s="1"/>
  <c r="W157" i="5" s="1"/>
  <c r="R157" i="5"/>
  <c r="AH157" i="5"/>
  <c r="AK157" i="5"/>
  <c r="AL157" i="5"/>
  <c r="AM157" i="5" s="1"/>
  <c r="AN157" i="5"/>
  <c r="E158" i="5"/>
  <c r="AF158" i="5" s="1"/>
  <c r="AG158" i="5" s="1"/>
  <c r="I158" i="5"/>
  <c r="AI158" i="5" s="1"/>
  <c r="AJ158" i="5" s="1"/>
  <c r="M158" i="5"/>
  <c r="AL158" i="5" s="1"/>
  <c r="AM158" i="5" s="1"/>
  <c r="O158" i="5"/>
  <c r="Q158" i="5"/>
  <c r="X158" i="5" s="1"/>
  <c r="U158" i="5" s="1"/>
  <c r="W158" i="5" s="1"/>
  <c r="R158" i="5"/>
  <c r="AH158" i="5"/>
  <c r="AK158" i="5"/>
  <c r="AN158" i="5"/>
  <c r="E159" i="5"/>
  <c r="G159" i="5" s="1"/>
  <c r="I159" i="5"/>
  <c r="K159" i="5" s="1"/>
  <c r="M159" i="5"/>
  <c r="AL159" i="5" s="1"/>
  <c r="AM159" i="5" s="1"/>
  <c r="Q159" i="5"/>
  <c r="R159" i="5"/>
  <c r="X159" i="5"/>
  <c r="U159" i="5" s="1"/>
  <c r="W159" i="5" s="1"/>
  <c r="AF159" i="5"/>
  <c r="AG159" i="5" s="1"/>
  <c r="AH159" i="5"/>
  <c r="AI159" i="5"/>
  <c r="AJ159" i="5"/>
  <c r="AK159" i="5"/>
  <c r="AN159" i="5"/>
  <c r="E160" i="5"/>
  <c r="AF160" i="5" s="1"/>
  <c r="AG160" i="5" s="1"/>
  <c r="G160" i="5"/>
  <c r="I160" i="5"/>
  <c r="K160" i="5" s="1"/>
  <c r="M160" i="5"/>
  <c r="O160" i="5" s="1"/>
  <c r="Q160" i="5"/>
  <c r="X160" i="5" s="1"/>
  <c r="U160" i="5" s="1"/>
  <c r="W160" i="5" s="1"/>
  <c r="R160" i="5"/>
  <c r="AH160" i="5"/>
  <c r="AK160" i="5"/>
  <c r="AN160" i="5"/>
  <c r="E161" i="5"/>
  <c r="AF161" i="5" s="1"/>
  <c r="AG161" i="5" s="1"/>
  <c r="I161" i="5"/>
  <c r="AI161" i="5" s="1"/>
  <c r="AJ161" i="5" s="1"/>
  <c r="K161" i="5"/>
  <c r="M161" i="5"/>
  <c r="AL161" i="5" s="1"/>
  <c r="AM161" i="5" s="1"/>
  <c r="Q161" i="5"/>
  <c r="X161" i="5" s="1"/>
  <c r="U161" i="5" s="1"/>
  <c r="W161" i="5" s="1"/>
  <c r="R161" i="5"/>
  <c r="AH161" i="5"/>
  <c r="AK161" i="5"/>
  <c r="AN161" i="5"/>
  <c r="E162" i="5"/>
  <c r="G162" i="5" s="1"/>
  <c r="I162" i="5"/>
  <c r="K162" i="5" s="1"/>
  <c r="M162" i="5"/>
  <c r="AL162" i="5" s="1"/>
  <c r="AM162" i="5" s="1"/>
  <c r="Q162" i="5"/>
  <c r="X162" i="5" s="1"/>
  <c r="U162" i="5" s="1"/>
  <c r="W162" i="5" s="1"/>
  <c r="R162" i="5"/>
  <c r="AH162" i="5"/>
  <c r="AK162" i="5"/>
  <c r="AN162" i="5"/>
  <c r="E163" i="5"/>
  <c r="AF163" i="5" s="1"/>
  <c r="AG163" i="5" s="1"/>
  <c r="G163" i="5"/>
  <c r="I163" i="5"/>
  <c r="K163" i="5" s="1"/>
  <c r="M163" i="5"/>
  <c r="AL163" i="5" s="1"/>
  <c r="AM163" i="5" s="1"/>
  <c r="Q163" i="5"/>
  <c r="X163" i="5" s="1"/>
  <c r="U163" i="5" s="1"/>
  <c r="W163" i="5" s="1"/>
  <c r="R163" i="5"/>
  <c r="AH163" i="5"/>
  <c r="AK163" i="5"/>
  <c r="AN163" i="5"/>
  <c r="E164" i="5"/>
  <c r="AF164" i="5" s="1"/>
  <c r="AG164" i="5" s="1"/>
  <c r="I164" i="5"/>
  <c r="K164" i="5" s="1"/>
  <c r="M164" i="5"/>
  <c r="O164" i="5" s="1"/>
  <c r="Q164" i="5"/>
  <c r="X164" i="5" s="1"/>
  <c r="U164" i="5" s="1"/>
  <c r="W164" i="5" s="1"/>
  <c r="R164" i="5"/>
  <c r="AH164" i="5"/>
  <c r="AK164" i="5"/>
  <c r="AN164" i="5"/>
  <c r="E165" i="5"/>
  <c r="G165" i="5" s="1"/>
  <c r="I165" i="5"/>
  <c r="AI165" i="5" s="1"/>
  <c r="AJ165" i="5" s="1"/>
  <c r="K165" i="5"/>
  <c r="M165" i="5"/>
  <c r="AL165" i="5" s="1"/>
  <c r="AM165" i="5" s="1"/>
  <c r="Q165" i="5"/>
  <c r="X165" i="5" s="1"/>
  <c r="U165" i="5" s="1"/>
  <c r="W165" i="5" s="1"/>
  <c r="R165" i="5"/>
  <c r="AF165" i="5"/>
  <c r="AG165" i="5" s="1"/>
  <c r="AH165" i="5"/>
  <c r="AK165" i="5"/>
  <c r="AN165" i="5"/>
  <c r="E166" i="5"/>
  <c r="AF166" i="5" s="1"/>
  <c r="AG166" i="5" s="1"/>
  <c r="G166" i="5"/>
  <c r="I166" i="5"/>
  <c r="K166" i="5" s="1"/>
  <c r="M166" i="5"/>
  <c r="O166" i="5" s="1"/>
  <c r="Q166" i="5"/>
  <c r="X166" i="5" s="1"/>
  <c r="U166" i="5" s="1"/>
  <c r="W166" i="5" s="1"/>
  <c r="R166" i="5"/>
  <c r="AH166" i="5"/>
  <c r="AK166" i="5"/>
  <c r="AN166" i="5"/>
  <c r="E167" i="5"/>
  <c r="G167" i="5" s="1"/>
  <c r="I167" i="5"/>
  <c r="K167" i="5" s="1"/>
  <c r="M167" i="5"/>
  <c r="AL167" i="5" s="1"/>
  <c r="AM167" i="5" s="1"/>
  <c r="O167" i="5"/>
  <c r="Q167" i="5"/>
  <c r="X167" i="5" s="1"/>
  <c r="U167" i="5" s="1"/>
  <c r="W167" i="5" s="1"/>
  <c r="R167" i="5"/>
  <c r="AH167" i="5"/>
  <c r="AK167" i="5"/>
  <c r="AN167" i="5"/>
  <c r="E168" i="5"/>
  <c r="AF168" i="5" s="1"/>
  <c r="AG168" i="5" s="1"/>
  <c r="G168" i="5"/>
  <c r="I168" i="5"/>
  <c r="AI168" i="5" s="1"/>
  <c r="AJ168" i="5" s="1"/>
  <c r="K168" i="5"/>
  <c r="M168" i="5"/>
  <c r="AL168" i="5" s="1"/>
  <c r="AM168" i="5" s="1"/>
  <c r="Q168" i="5"/>
  <c r="X168" i="5" s="1"/>
  <c r="U168" i="5" s="1"/>
  <c r="W168" i="5" s="1"/>
  <c r="R168" i="5"/>
  <c r="AH168" i="5"/>
  <c r="AK168" i="5"/>
  <c r="AN168" i="5"/>
  <c r="E169" i="5"/>
  <c r="AF169" i="5" s="1"/>
  <c r="AG169" i="5" s="1"/>
  <c r="I169" i="5"/>
  <c r="AI169" i="5" s="1"/>
  <c r="AJ169" i="5" s="1"/>
  <c r="M169" i="5"/>
  <c r="AL169" i="5" s="1"/>
  <c r="AM169" i="5" s="1"/>
  <c r="O169" i="5"/>
  <c r="Q169" i="5"/>
  <c r="R169" i="5"/>
  <c r="X169" i="5"/>
  <c r="U169" i="5" s="1"/>
  <c r="W169" i="5" s="1"/>
  <c r="AH169" i="5"/>
  <c r="AK169" i="5"/>
  <c r="AN169" i="5"/>
  <c r="E170" i="5"/>
  <c r="AF170" i="5" s="1"/>
  <c r="AG170" i="5" s="1"/>
  <c r="I170" i="5"/>
  <c r="AI170" i="5" s="1"/>
  <c r="AJ170" i="5" s="1"/>
  <c r="M170" i="5"/>
  <c r="O170" i="5" s="1"/>
  <c r="Q170" i="5"/>
  <c r="X170" i="5" s="1"/>
  <c r="U170" i="5" s="1"/>
  <c r="W170" i="5" s="1"/>
  <c r="R170" i="5"/>
  <c r="AH170" i="5"/>
  <c r="AK170" i="5"/>
  <c r="AN170" i="5"/>
  <c r="E171" i="5"/>
  <c r="G171" i="5" s="1"/>
  <c r="I171" i="5"/>
  <c r="AI171" i="5" s="1"/>
  <c r="AJ171" i="5" s="1"/>
  <c r="K171" i="5"/>
  <c r="M171" i="5"/>
  <c r="O171" i="5" s="1"/>
  <c r="Q171" i="5"/>
  <c r="X171" i="5" s="1"/>
  <c r="U171" i="5" s="1"/>
  <c r="W171" i="5" s="1"/>
  <c r="R171" i="5"/>
  <c r="AH171" i="5"/>
  <c r="AK171" i="5"/>
  <c r="AN171" i="5"/>
  <c r="E172" i="5"/>
  <c r="G172" i="5" s="1"/>
  <c r="I172" i="5"/>
  <c r="AI172" i="5" s="1"/>
  <c r="AJ172" i="5" s="1"/>
  <c r="K172" i="5"/>
  <c r="M172" i="5"/>
  <c r="O172" i="5" s="1"/>
  <c r="Q172" i="5"/>
  <c r="X172" i="5" s="1"/>
  <c r="U172" i="5" s="1"/>
  <c r="W172" i="5" s="1"/>
  <c r="R172" i="5"/>
  <c r="AH172" i="5"/>
  <c r="AK172" i="5"/>
  <c r="AN172" i="5"/>
  <c r="E173" i="5"/>
  <c r="G173" i="5" s="1"/>
  <c r="I173" i="5"/>
  <c r="AI173" i="5" s="1"/>
  <c r="AJ173" i="5" s="1"/>
  <c r="K173" i="5"/>
  <c r="M173" i="5"/>
  <c r="AL173" i="5" s="1"/>
  <c r="AM173" i="5" s="1"/>
  <c r="O173" i="5"/>
  <c r="Q173" i="5"/>
  <c r="X173" i="5" s="1"/>
  <c r="U173" i="5" s="1"/>
  <c r="W173" i="5" s="1"/>
  <c r="R173" i="5"/>
  <c r="AH173" i="5"/>
  <c r="AK173" i="5"/>
  <c r="AN173" i="5"/>
  <c r="E174" i="5"/>
  <c r="G174" i="5" s="1"/>
  <c r="I174" i="5"/>
  <c r="AI174" i="5" s="1"/>
  <c r="AJ174" i="5" s="1"/>
  <c r="M174" i="5"/>
  <c r="O174" i="5" s="1"/>
  <c r="Q174" i="5"/>
  <c r="X174" i="5" s="1"/>
  <c r="U174" i="5" s="1"/>
  <c r="W174" i="5" s="1"/>
  <c r="R174" i="5"/>
  <c r="AH174" i="5"/>
  <c r="AK174" i="5"/>
  <c r="AN174" i="5"/>
  <c r="E175" i="5"/>
  <c r="AF175" i="5" s="1"/>
  <c r="AG175" i="5" s="1"/>
  <c r="G175" i="5"/>
  <c r="I175" i="5"/>
  <c r="AI175" i="5" s="1"/>
  <c r="AJ175" i="5" s="1"/>
  <c r="K175" i="5"/>
  <c r="M175" i="5"/>
  <c r="AL175" i="5" s="1"/>
  <c r="AM175" i="5" s="1"/>
  <c r="O175" i="5"/>
  <c r="Q175" i="5"/>
  <c r="X175" i="5" s="1"/>
  <c r="U175" i="5" s="1"/>
  <c r="W175" i="5" s="1"/>
  <c r="R175" i="5"/>
  <c r="AH175" i="5"/>
  <c r="AK175" i="5"/>
  <c r="AN175" i="5"/>
  <c r="E176" i="5"/>
  <c r="AF176" i="5" s="1"/>
  <c r="AG176" i="5" s="1"/>
  <c r="I176" i="5"/>
  <c r="AI176" i="5" s="1"/>
  <c r="AJ176" i="5" s="1"/>
  <c r="K176" i="5"/>
  <c r="M176" i="5"/>
  <c r="AL176" i="5" s="1"/>
  <c r="AM176" i="5" s="1"/>
  <c r="Q176" i="5"/>
  <c r="X176" i="5" s="1"/>
  <c r="U176" i="5" s="1"/>
  <c r="W176" i="5" s="1"/>
  <c r="R176" i="5"/>
  <c r="AH176" i="5"/>
  <c r="AK176" i="5"/>
  <c r="AN176" i="5"/>
  <c r="E177" i="5"/>
  <c r="G177" i="5" s="1"/>
  <c r="I177" i="5"/>
  <c r="AI177" i="5" s="1"/>
  <c r="AJ177" i="5" s="1"/>
  <c r="K177" i="5"/>
  <c r="M177" i="5"/>
  <c r="AL177" i="5" s="1"/>
  <c r="AM177" i="5" s="1"/>
  <c r="O177" i="5"/>
  <c r="Q177" i="5"/>
  <c r="X177" i="5" s="1"/>
  <c r="U177" i="5" s="1"/>
  <c r="W177" i="5" s="1"/>
  <c r="R177" i="5"/>
  <c r="AH177" i="5"/>
  <c r="AK177" i="5"/>
  <c r="AN177" i="5"/>
  <c r="E178" i="5"/>
  <c r="AF178" i="5" s="1"/>
  <c r="AG178" i="5" s="1"/>
  <c r="G178" i="5"/>
  <c r="I178" i="5"/>
  <c r="AI178" i="5" s="1"/>
  <c r="AJ178" i="5" s="1"/>
  <c r="M178" i="5"/>
  <c r="AL178" i="5" s="1"/>
  <c r="AM178" i="5" s="1"/>
  <c r="Q178" i="5"/>
  <c r="X178" i="5" s="1"/>
  <c r="U178" i="5" s="1"/>
  <c r="W178" i="5" s="1"/>
  <c r="R178" i="5"/>
  <c r="AH178" i="5"/>
  <c r="AK178" i="5"/>
  <c r="AN178" i="5"/>
  <c r="E179" i="5"/>
  <c r="AF179" i="5" s="1"/>
  <c r="AG179" i="5" s="1"/>
  <c r="G179" i="5"/>
  <c r="I179" i="5"/>
  <c r="AI179" i="5" s="1"/>
  <c r="AJ179" i="5" s="1"/>
  <c r="K179" i="5"/>
  <c r="M179" i="5"/>
  <c r="O179" i="5" s="1"/>
  <c r="Q179" i="5"/>
  <c r="X179" i="5" s="1"/>
  <c r="U179" i="5" s="1"/>
  <c r="W179" i="5" s="1"/>
  <c r="R179" i="5"/>
  <c r="AH179" i="5"/>
  <c r="AK179" i="5"/>
  <c r="AN179" i="5"/>
  <c r="E180" i="5"/>
  <c r="G180" i="5" s="1"/>
  <c r="I180" i="5"/>
  <c r="K180" i="5" s="1"/>
  <c r="M180" i="5"/>
  <c r="AL180" i="5" s="1"/>
  <c r="AM180" i="5" s="1"/>
  <c r="Q180" i="5"/>
  <c r="X180" i="5" s="1"/>
  <c r="U180" i="5" s="1"/>
  <c r="W180" i="5" s="1"/>
  <c r="R180" i="5"/>
  <c r="AH180" i="5"/>
  <c r="AK180" i="5"/>
  <c r="AN180" i="5"/>
  <c r="E181" i="5"/>
  <c r="AF181" i="5" s="1"/>
  <c r="AG181" i="5" s="1"/>
  <c r="I181" i="5"/>
  <c r="AI181" i="5" s="1"/>
  <c r="AJ181" i="5" s="1"/>
  <c r="M181" i="5"/>
  <c r="O181" i="5" s="1"/>
  <c r="Q181" i="5"/>
  <c r="X181" i="5" s="1"/>
  <c r="U181" i="5" s="1"/>
  <c r="W181" i="5" s="1"/>
  <c r="R181" i="5"/>
  <c r="AH181" i="5"/>
  <c r="AK181" i="5"/>
  <c r="AN181" i="5"/>
  <c r="E182" i="5"/>
  <c r="AF182" i="5" s="1"/>
  <c r="AG182" i="5" s="1"/>
  <c r="I182" i="5"/>
  <c r="AI182" i="5" s="1"/>
  <c r="AJ182" i="5" s="1"/>
  <c r="K182" i="5"/>
  <c r="M182" i="5"/>
  <c r="AL182" i="5" s="1"/>
  <c r="AM182" i="5" s="1"/>
  <c r="O182" i="5"/>
  <c r="Q182" i="5"/>
  <c r="X182" i="5" s="1"/>
  <c r="U182" i="5" s="1"/>
  <c r="W182" i="5" s="1"/>
  <c r="R182" i="5"/>
  <c r="AH182" i="5"/>
  <c r="AK182" i="5"/>
  <c r="AN182" i="5"/>
  <c r="AL137" i="5" l="1"/>
  <c r="AM137" i="5" s="1"/>
  <c r="O168" i="5"/>
  <c r="O86" i="5"/>
  <c r="O42" i="5"/>
  <c r="AI139" i="5"/>
  <c r="AJ139" i="5" s="1"/>
  <c r="K158" i="5"/>
  <c r="K146" i="5"/>
  <c r="K125" i="5"/>
  <c r="K42" i="5"/>
  <c r="K37" i="5"/>
  <c r="AF115" i="5"/>
  <c r="AG115" i="5" s="1"/>
  <c r="AF162" i="5"/>
  <c r="AG162" i="5" s="1"/>
  <c r="AF61" i="5"/>
  <c r="AG61" i="5" s="1"/>
  <c r="G181" i="5"/>
  <c r="G18" i="5"/>
  <c r="K181" i="5"/>
  <c r="O178" i="5"/>
  <c r="O161" i="5"/>
  <c r="AI108" i="5"/>
  <c r="AJ108" i="5" s="1"/>
  <c r="AF90" i="5"/>
  <c r="AG90" i="5" s="1"/>
  <c r="AL81" i="5"/>
  <c r="AM81" i="5" s="1"/>
  <c r="O80" i="5"/>
  <c r="K62" i="5"/>
  <c r="O53" i="5"/>
  <c r="O40" i="5"/>
  <c r="K17" i="5"/>
  <c r="AI71" i="5"/>
  <c r="AJ71" i="5" s="1"/>
  <c r="AF150" i="5"/>
  <c r="AG150" i="5" s="1"/>
  <c r="AL24" i="5"/>
  <c r="AM24" i="5" s="1"/>
  <c r="AL171" i="5"/>
  <c r="AM171" i="5" s="1"/>
  <c r="AI167" i="5"/>
  <c r="AJ167" i="5" s="1"/>
  <c r="AL141" i="5"/>
  <c r="AM141" i="5" s="1"/>
  <c r="AL96" i="5"/>
  <c r="AM96" i="5" s="1"/>
  <c r="AF59" i="5"/>
  <c r="AG59" i="5" s="1"/>
  <c r="AL164" i="5"/>
  <c r="AM164" i="5" s="1"/>
  <c r="AF154" i="5"/>
  <c r="AG154" i="5" s="1"/>
  <c r="AI128" i="5"/>
  <c r="AJ128" i="5" s="1"/>
  <c r="AI47" i="5"/>
  <c r="AJ47" i="5" s="1"/>
  <c r="AF40" i="5"/>
  <c r="AG40" i="5" s="1"/>
  <c r="AI24" i="5"/>
  <c r="AJ24" i="5" s="1"/>
  <c r="K174" i="5"/>
  <c r="G170" i="5"/>
  <c r="K147" i="5"/>
  <c r="AI120" i="5"/>
  <c r="AJ120" i="5" s="1"/>
  <c r="O77" i="5"/>
  <c r="O71" i="5"/>
  <c r="AL66" i="5"/>
  <c r="AM66" i="5" s="1"/>
  <c r="O43" i="5"/>
  <c r="O37" i="5"/>
  <c r="AI28" i="5"/>
  <c r="AJ28" i="5" s="1"/>
  <c r="AL174" i="5"/>
  <c r="AM174" i="5" s="1"/>
  <c r="O165" i="5"/>
  <c r="O159" i="5"/>
  <c r="AL172" i="5"/>
  <c r="AM172" i="5" s="1"/>
  <c r="O176" i="5"/>
  <c r="O153" i="5"/>
  <c r="AL154" i="5"/>
  <c r="AM154" i="5" s="1"/>
  <c r="AL152" i="5"/>
  <c r="AM152" i="5" s="1"/>
  <c r="O156" i="5"/>
  <c r="AL134" i="5"/>
  <c r="AM134" i="5" s="1"/>
  <c r="AL118" i="5"/>
  <c r="AM118" i="5" s="1"/>
  <c r="AL112" i="5"/>
  <c r="AM112" i="5" s="1"/>
  <c r="K178" i="5"/>
  <c r="K131" i="5"/>
  <c r="K122" i="5"/>
  <c r="K118" i="5"/>
  <c r="K116" i="5"/>
  <c r="AI107" i="5"/>
  <c r="AJ107" i="5" s="1"/>
  <c r="K103" i="5"/>
  <c r="AI78" i="5"/>
  <c r="AJ78" i="5" s="1"/>
  <c r="K76" i="5"/>
  <c r="K57" i="5"/>
  <c r="K53" i="5"/>
  <c r="K61" i="5"/>
  <c r="K25" i="5"/>
  <c r="K36" i="5"/>
  <c r="AI20" i="5"/>
  <c r="AJ20" i="5" s="1"/>
  <c r="AF171" i="5"/>
  <c r="AG171" i="5" s="1"/>
  <c r="AF167" i="5"/>
  <c r="AG167" i="5" s="1"/>
  <c r="AF177" i="5"/>
  <c r="AG177" i="5" s="1"/>
  <c r="AF180" i="5"/>
  <c r="AG180" i="5" s="1"/>
  <c r="G148" i="5"/>
  <c r="G182" i="5"/>
  <c r="G157" i="5"/>
  <c r="G129" i="5"/>
  <c r="G126" i="5"/>
  <c r="AF107" i="5"/>
  <c r="AG107" i="5" s="1"/>
  <c r="AF80" i="5"/>
  <c r="AG80" i="5" s="1"/>
  <c r="AF76" i="5"/>
  <c r="AG76" i="5" s="1"/>
  <c r="AF64" i="5"/>
  <c r="AG64" i="5" s="1"/>
  <c r="AF70" i="5"/>
  <c r="AG70" i="5" s="1"/>
  <c r="AF52" i="5"/>
  <c r="AG52" i="5" s="1"/>
  <c r="AF51" i="5"/>
  <c r="AG51" i="5" s="1"/>
  <c r="AF37" i="5"/>
  <c r="AG37" i="5" s="1"/>
  <c r="AF31" i="5"/>
  <c r="AG31" i="5" s="1"/>
  <c r="G20" i="5"/>
  <c r="AF21" i="5"/>
  <c r="AG21" i="5" s="1"/>
  <c r="O41" i="5"/>
  <c r="K34" i="5"/>
  <c r="AI68" i="5"/>
  <c r="AJ68" i="5" s="1"/>
  <c r="AL181" i="5"/>
  <c r="AM181" i="5" s="1"/>
  <c r="K170" i="5"/>
  <c r="AI162" i="5"/>
  <c r="AJ162" i="5" s="1"/>
  <c r="G161" i="5"/>
  <c r="G125" i="5"/>
  <c r="AL115" i="5"/>
  <c r="AM115" i="5" s="1"/>
  <c r="O111" i="5"/>
  <c r="K106" i="5"/>
  <c r="O104" i="5"/>
  <c r="O84" i="5"/>
  <c r="K58" i="5"/>
  <c r="K56" i="5"/>
  <c r="AI33" i="5"/>
  <c r="AJ33" i="5" s="1"/>
  <c r="AL18" i="5"/>
  <c r="AM18" i="5" s="1"/>
  <c r="O180" i="5"/>
  <c r="K150" i="5"/>
  <c r="AI130" i="5"/>
  <c r="AJ130" i="5" s="1"/>
  <c r="K109" i="5"/>
  <c r="O102" i="5"/>
  <c r="O89" i="5"/>
  <c r="K82" i="5"/>
  <c r="K75" i="5"/>
  <c r="AF68" i="5"/>
  <c r="AG68" i="5" s="1"/>
  <c r="K67" i="5"/>
  <c r="AF49" i="5"/>
  <c r="AG49" i="5" s="1"/>
  <c r="O44" i="5"/>
  <c r="K35" i="5"/>
  <c r="O28" i="5"/>
  <c r="AL155" i="5"/>
  <c r="AM155" i="5" s="1"/>
  <c r="G114" i="5"/>
  <c r="K63" i="5"/>
  <c r="G28" i="5"/>
  <c r="K23" i="5"/>
  <c r="AF172" i="5"/>
  <c r="AG172" i="5" s="1"/>
  <c r="O162" i="5"/>
  <c r="O94" i="5"/>
  <c r="K73" i="5"/>
  <c r="O61" i="5"/>
  <c r="O54" i="5"/>
  <c r="G23" i="5"/>
  <c r="AI113" i="5"/>
  <c r="AJ113" i="5" s="1"/>
  <c r="AF108" i="5"/>
  <c r="AG108" i="5" s="1"/>
  <c r="AI97" i="5"/>
  <c r="AJ97" i="5" s="1"/>
  <c r="O59" i="5"/>
  <c r="AF43" i="5"/>
  <c r="AG43" i="5" s="1"/>
  <c r="AF27" i="5"/>
  <c r="AG27" i="5" s="1"/>
  <c r="AL25" i="5"/>
  <c r="AM25" i="5" s="1"/>
  <c r="AF133" i="5"/>
  <c r="AG133" i="5" s="1"/>
  <c r="AI88" i="5"/>
  <c r="AJ88" i="5" s="1"/>
  <c r="AF74" i="5"/>
  <c r="AG74" i="5" s="1"/>
  <c r="AF50" i="5"/>
  <c r="AG50" i="5" s="1"/>
  <c r="AF34" i="5"/>
  <c r="AG34" i="5" s="1"/>
  <c r="AL22" i="5"/>
  <c r="AM22" i="5" s="1"/>
  <c r="AF79" i="5"/>
  <c r="AG79" i="5" s="1"/>
  <c r="AL48" i="5"/>
  <c r="AM48" i="5" s="1"/>
  <c r="AF41" i="5"/>
  <c r="AG41" i="5" s="1"/>
  <c r="AI19" i="5"/>
  <c r="AJ19" i="5" s="1"/>
  <c r="AI163" i="5"/>
  <c r="AJ163" i="5" s="1"/>
  <c r="AF173" i="5"/>
  <c r="AG173" i="5" s="1"/>
  <c r="K169" i="5"/>
  <c r="O163" i="5"/>
  <c r="K149" i="5"/>
  <c r="AL136" i="5"/>
  <c r="AM136" i="5" s="1"/>
  <c r="AL106" i="5"/>
  <c r="AM106" i="5" s="1"/>
  <c r="AL91" i="5"/>
  <c r="AM91" i="5" s="1"/>
  <c r="AF88" i="5"/>
  <c r="AG88" i="5" s="1"/>
  <c r="AL179" i="5"/>
  <c r="AM179" i="5" s="1"/>
  <c r="AI155" i="5"/>
  <c r="AJ155" i="5" s="1"/>
  <c r="AI74" i="5"/>
  <c r="AJ74" i="5" s="1"/>
  <c r="AF149" i="5"/>
  <c r="AG149" i="5" s="1"/>
  <c r="AL166" i="5"/>
  <c r="AM166" i="5" s="1"/>
  <c r="AL170" i="5"/>
  <c r="AM170" i="5" s="1"/>
  <c r="AL114" i="5"/>
  <c r="AM114" i="5" s="1"/>
  <c r="O99" i="5"/>
  <c r="O97" i="5"/>
  <c r="K69" i="5"/>
  <c r="AI48" i="5"/>
  <c r="AJ48" i="5" s="1"/>
  <c r="AF69" i="5"/>
  <c r="AG69" i="5" s="1"/>
  <c r="AF155" i="5"/>
  <c r="AG155" i="5" s="1"/>
  <c r="AI166" i="5"/>
  <c r="AJ166" i="5" s="1"/>
  <c r="AF113" i="5"/>
  <c r="AG113" i="5" s="1"/>
  <c r="AI180" i="5"/>
  <c r="AJ180" i="5" s="1"/>
  <c r="G169" i="5"/>
  <c r="K138" i="5"/>
  <c r="AF127" i="5"/>
  <c r="AG127" i="5" s="1"/>
  <c r="AL123" i="5"/>
  <c r="AM123" i="5" s="1"/>
  <c r="AI111" i="5"/>
  <c r="AJ111" i="5" s="1"/>
  <c r="K101" i="5"/>
  <c r="AF86" i="5"/>
  <c r="AG86" i="5" s="1"/>
  <c r="AF77" i="5"/>
  <c r="AG77" i="5" s="1"/>
  <c r="AF72" i="5"/>
  <c r="AG72" i="5" s="1"/>
  <c r="O62" i="5"/>
  <c r="AF60" i="5"/>
  <c r="AG60" i="5" s="1"/>
  <c r="AL51" i="5"/>
  <c r="AM51" i="5" s="1"/>
  <c r="AF39" i="5"/>
  <c r="AG39" i="5" s="1"/>
  <c r="AL50" i="5"/>
  <c r="AM50" i="5" s="1"/>
  <c r="AL72" i="5"/>
  <c r="AM72" i="5" s="1"/>
  <c r="AL138" i="5"/>
  <c r="AM138" i="5" s="1"/>
  <c r="AL116" i="5"/>
  <c r="AM116" i="5" s="1"/>
  <c r="AL113" i="5"/>
  <c r="AM113" i="5" s="1"/>
  <c r="AL110" i="5"/>
  <c r="AM110" i="5" s="1"/>
  <c r="AL90" i="5"/>
  <c r="AM90" i="5" s="1"/>
  <c r="AL75" i="5"/>
  <c r="AM75" i="5" s="1"/>
  <c r="O26" i="5"/>
  <c r="AL132" i="5"/>
  <c r="AM132" i="5" s="1"/>
  <c r="AL92" i="5"/>
  <c r="AM92" i="5" s="1"/>
  <c r="AL135" i="5"/>
  <c r="AM135" i="5" s="1"/>
  <c r="AL143" i="5"/>
  <c r="AM143" i="5" s="1"/>
  <c r="O65" i="5"/>
  <c r="AL121" i="5"/>
  <c r="AM121" i="5" s="1"/>
  <c r="AL160" i="5"/>
  <c r="AM160" i="5" s="1"/>
  <c r="AL27" i="5"/>
  <c r="AM27" i="5" s="1"/>
  <c r="AL20" i="5"/>
  <c r="AM20" i="5" s="1"/>
  <c r="AL117" i="5"/>
  <c r="AM117" i="5" s="1"/>
  <c r="AL120" i="5"/>
  <c r="AM120" i="5" s="1"/>
  <c r="O83" i="5"/>
  <c r="O78" i="5"/>
  <c r="AL70" i="5"/>
  <c r="AM70" i="5" s="1"/>
  <c r="O38" i="5"/>
  <c r="K153" i="5"/>
  <c r="K127" i="5"/>
  <c r="K104" i="5"/>
  <c r="K77" i="5"/>
  <c r="AI21" i="5"/>
  <c r="AJ21" i="5" s="1"/>
  <c r="AI16" i="5"/>
  <c r="AJ16" i="5" s="1"/>
  <c r="K123" i="5"/>
  <c r="K100" i="5"/>
  <c r="K65" i="5"/>
  <c r="AI46" i="5"/>
  <c r="AJ46" i="5" s="1"/>
  <c r="AI95" i="5"/>
  <c r="AJ95" i="5" s="1"/>
  <c r="AI160" i="5"/>
  <c r="AJ160" i="5" s="1"/>
  <c r="AI133" i="5"/>
  <c r="AJ133" i="5" s="1"/>
  <c r="AI164" i="5"/>
  <c r="AJ164" i="5" s="1"/>
  <c r="AI49" i="5"/>
  <c r="AJ49" i="5" s="1"/>
  <c r="AI90" i="5"/>
  <c r="AJ90" i="5" s="1"/>
  <c r="K81" i="5"/>
  <c r="K40" i="5"/>
  <c r="AI86" i="5"/>
  <c r="AJ86" i="5" s="1"/>
  <c r="AI156" i="5"/>
  <c r="AJ156" i="5" s="1"/>
  <c r="AI50" i="5"/>
  <c r="AJ50" i="5" s="1"/>
  <c r="K126" i="5"/>
  <c r="K121" i="5"/>
  <c r="K98" i="5"/>
  <c r="K43" i="5"/>
  <c r="AF56" i="5"/>
  <c r="AG56" i="5" s="1"/>
  <c r="AF45" i="5"/>
  <c r="AG45" i="5" s="1"/>
  <c r="AF42" i="5"/>
  <c r="AG42" i="5" s="1"/>
  <c r="AF110" i="5"/>
  <c r="AG110" i="5" s="1"/>
  <c r="AF89" i="5"/>
  <c r="AG89" i="5" s="1"/>
  <c r="AF53" i="5"/>
  <c r="AG53" i="5" s="1"/>
  <c r="AF26" i="5"/>
  <c r="AG26" i="5" s="1"/>
  <c r="G176" i="5"/>
  <c r="G158" i="5"/>
  <c r="G128" i="5"/>
  <c r="AF101" i="5"/>
  <c r="AG101" i="5" s="1"/>
  <c r="AF95" i="5"/>
  <c r="AG95" i="5" s="1"/>
  <c r="AF73" i="5"/>
  <c r="AG73" i="5" s="1"/>
  <c r="AF65" i="5"/>
  <c r="AG65" i="5" s="1"/>
  <c r="AF62" i="5"/>
  <c r="AG62" i="5" s="1"/>
  <c r="AF33" i="5"/>
  <c r="AG33" i="5" s="1"/>
  <c r="G164" i="5"/>
  <c r="G123" i="5"/>
  <c r="AF83" i="5"/>
  <c r="AG83" i="5" s="1"/>
  <c r="AF57" i="5"/>
  <c r="AG57" i="5" s="1"/>
  <c r="AF87" i="5"/>
  <c r="AG87" i="5" s="1"/>
  <c r="AF84" i="5"/>
  <c r="AG84" i="5" s="1"/>
  <c r="AF78" i="5"/>
  <c r="AG78" i="5" s="1"/>
  <c r="AF75" i="5"/>
  <c r="AG75" i="5" s="1"/>
  <c r="AF47" i="5"/>
  <c r="AG47" i="5" s="1"/>
  <c r="AF38" i="5"/>
  <c r="AG38" i="5" s="1"/>
  <c r="AF102" i="5"/>
  <c r="AG102" i="5" s="1"/>
  <c r="AF130" i="5"/>
  <c r="AG130" i="5" s="1"/>
  <c r="AF81" i="5"/>
  <c r="AG81" i="5" s="1"/>
  <c r="AF151" i="5"/>
  <c r="AG151" i="5" s="1"/>
  <c r="AF112" i="5"/>
  <c r="AG112" i="5" s="1"/>
  <c r="AF58" i="5"/>
  <c r="AG58" i="5" s="1"/>
  <c r="AF44" i="5"/>
  <c r="AG44" i="5" s="1"/>
  <c r="AF174" i="5"/>
  <c r="AG174" i="5" s="1"/>
  <c r="AF94" i="5"/>
  <c r="AG94" i="5" s="1"/>
  <c r="AF71" i="5"/>
  <c r="AG71" i="5" s="1"/>
  <c r="AF134" i="5"/>
  <c r="AG134" i="5" s="1"/>
  <c r="AF32" i="5"/>
  <c r="AG32" i="5" s="1"/>
  <c r="G122" i="5"/>
  <c r="AF103" i="5"/>
  <c r="AG103" i="5" s="1"/>
  <c r="AF55" i="5"/>
  <c r="AG55" i="5" s="1"/>
  <c r="AF48" i="5"/>
  <c r="AG48" i="5" s="1"/>
  <c r="AF24" i="5"/>
  <c r="AG24" i="5" s="1"/>
  <c r="AF156" i="5"/>
  <c r="AG156" i="5" s="1"/>
  <c r="AF66" i="5"/>
  <c r="AG66" i="5" s="1"/>
  <c r="AF135" i="5"/>
  <c r="AG135" i="5" s="1"/>
  <c r="AF35" i="5"/>
  <c r="AG35" i="5" s="1"/>
  <c r="AF131" i="5"/>
  <c r="AG131" i="5" s="1"/>
  <c r="G119" i="5"/>
  <c r="AF82" i="5"/>
  <c r="AG82" i="5" s="1"/>
  <c r="O147" i="5"/>
  <c r="AL147" i="5"/>
  <c r="AM147" i="5" s="1"/>
  <c r="G143" i="5"/>
  <c r="G140" i="5"/>
  <c r="AL131" i="5"/>
  <c r="AM131" i="5" s="1"/>
  <c r="K124" i="5"/>
  <c r="G120" i="5"/>
  <c r="AF104" i="5"/>
  <c r="AG104" i="5" s="1"/>
  <c r="AF100" i="5"/>
  <c r="AG100" i="5" s="1"/>
  <c r="K99" i="5"/>
  <c r="K92" i="5"/>
  <c r="O87" i="5"/>
  <c r="K59" i="5"/>
  <c r="AL57" i="5"/>
  <c r="AM57" i="5" s="1"/>
  <c r="O33" i="5"/>
  <c r="K29" i="5"/>
  <c r="AI29" i="5"/>
  <c r="AJ29" i="5" s="1"/>
  <c r="O125" i="5"/>
  <c r="AL125" i="5"/>
  <c r="AM125" i="5" s="1"/>
  <c r="O60" i="5"/>
  <c r="K30" i="5"/>
  <c r="AI30" i="5"/>
  <c r="AJ30" i="5" s="1"/>
  <c r="O150" i="5"/>
  <c r="AL150" i="5"/>
  <c r="AM150" i="5" s="1"/>
  <c r="G105" i="5"/>
  <c r="AF105" i="5"/>
  <c r="AG105" i="5" s="1"/>
  <c r="AL82" i="5"/>
  <c r="AM82" i="5" s="1"/>
  <c r="O82" i="5"/>
  <c r="O32" i="5"/>
  <c r="AL32" i="5"/>
  <c r="AM32" i="5" s="1"/>
  <c r="O146" i="5"/>
  <c r="AL146" i="5"/>
  <c r="AM146" i="5" s="1"/>
  <c r="O127" i="5"/>
  <c r="AL127" i="5"/>
  <c r="AM127" i="5" s="1"/>
  <c r="O124" i="5"/>
  <c r="AL124" i="5"/>
  <c r="AM124" i="5" s="1"/>
  <c r="AI110" i="5"/>
  <c r="AJ110" i="5" s="1"/>
  <c r="AF109" i="5"/>
  <c r="AG109" i="5" s="1"/>
  <c r="G99" i="5"/>
  <c r="AF99" i="5"/>
  <c r="AG99" i="5" s="1"/>
  <c r="G92" i="5"/>
  <c r="AF92" i="5"/>
  <c r="AG92" i="5" s="1"/>
  <c r="O46" i="5"/>
  <c r="O148" i="5"/>
  <c r="AL148" i="5"/>
  <c r="AM148" i="5" s="1"/>
  <c r="O130" i="5"/>
  <c r="AL130" i="5"/>
  <c r="AM130" i="5" s="1"/>
  <c r="O149" i="5"/>
  <c r="AL149" i="5"/>
  <c r="AM149" i="5" s="1"/>
  <c r="O126" i="5"/>
  <c r="AL126" i="5"/>
  <c r="AM126" i="5" s="1"/>
  <c r="G97" i="5"/>
  <c r="AF97" i="5"/>
  <c r="AG97" i="5" s="1"/>
  <c r="G98" i="5"/>
  <c r="AF98" i="5"/>
  <c r="AG98" i="5" s="1"/>
  <c r="AF136" i="5"/>
  <c r="AG136" i="5" s="1"/>
  <c r="AI137" i="5"/>
  <c r="AJ137" i="5" s="1"/>
  <c r="AI117" i="5"/>
  <c r="AJ117" i="5" s="1"/>
  <c r="AI70" i="5"/>
  <c r="AJ70" i="5" s="1"/>
  <c r="O128" i="5"/>
  <c r="AL128" i="5"/>
  <c r="AM128" i="5" s="1"/>
  <c r="AL122" i="5"/>
  <c r="AM122" i="5" s="1"/>
  <c r="O144" i="5"/>
  <c r="AL144" i="5"/>
  <c r="AM144" i="5" s="1"/>
  <c r="AL36" i="5"/>
  <c r="AM36" i="5" s="1"/>
  <c r="O129" i="5"/>
  <c r="AL129" i="5"/>
  <c r="AM129" i="5" s="1"/>
  <c r="O145" i="5"/>
  <c r="AL145" i="5"/>
  <c r="AM145" i="5" s="1"/>
  <c r="G93" i="5"/>
  <c r="AF93" i="5"/>
  <c r="AG93" i="5" s="1"/>
  <c r="AL34" i="5"/>
  <c r="AM34" i="5" s="1"/>
  <c r="G91" i="5"/>
  <c r="AF91" i="5"/>
  <c r="AG91" i="5" s="1"/>
  <c r="AF116" i="5"/>
  <c r="AG116" i="5" s="1"/>
  <c r="AL151" i="5"/>
  <c r="AM151" i="5" s="1"/>
  <c r="K144" i="5"/>
  <c r="AL142" i="5"/>
  <c r="AM142" i="5" s="1"/>
  <c r="K141" i="5"/>
  <c r="AL139" i="5"/>
  <c r="AM139" i="5" s="1"/>
  <c r="AL119" i="5"/>
  <c r="AM119" i="5" s="1"/>
  <c r="O108" i="5"/>
  <c r="O76" i="5"/>
  <c r="O52" i="5"/>
  <c r="AL52" i="5"/>
  <c r="AM52" i="5" s="1"/>
  <c r="K38" i="5"/>
  <c r="AI27" i="5"/>
  <c r="AJ27" i="5" s="1"/>
  <c r="O103" i="5"/>
  <c r="K80" i="5"/>
  <c r="O63" i="5"/>
  <c r="G96" i="5"/>
  <c r="AF96" i="5"/>
  <c r="AG96" i="5" s="1"/>
  <c r="X184" i="5"/>
  <c r="E12" i="5" l="1"/>
  <c r="G12" i="5" s="1"/>
  <c r="I12" i="5"/>
  <c r="AI12" i="5" s="1"/>
  <c r="AJ12" i="5" s="1"/>
  <c r="M12" i="5"/>
  <c r="AL12" i="5" s="1"/>
  <c r="AM12" i="5" s="1"/>
  <c r="Q12" i="5"/>
  <c r="X12" i="5" s="1"/>
  <c r="U12" i="5" s="1"/>
  <c r="W12" i="5" s="1"/>
  <c r="R12" i="5"/>
  <c r="AH12" i="5"/>
  <c r="AK12" i="5"/>
  <c r="AN12" i="5"/>
  <c r="E13" i="5"/>
  <c r="G13" i="5" s="1"/>
  <c r="I13" i="5"/>
  <c r="K13" i="5" s="1"/>
  <c r="M13" i="5"/>
  <c r="O13" i="5" s="1"/>
  <c r="Q13" i="5"/>
  <c r="X13" i="5" s="1"/>
  <c r="U13" i="5" s="1"/>
  <c r="W13" i="5" s="1"/>
  <c r="R13" i="5"/>
  <c r="AH13" i="5"/>
  <c r="AK13" i="5"/>
  <c r="AN13" i="5"/>
  <c r="E14" i="5"/>
  <c r="AF14" i="5" s="1"/>
  <c r="AG14" i="5" s="1"/>
  <c r="I14" i="5"/>
  <c r="AI14" i="5" s="1"/>
  <c r="AJ14" i="5" s="1"/>
  <c r="M14" i="5"/>
  <c r="AL14" i="5" s="1"/>
  <c r="AM14" i="5" s="1"/>
  <c r="Q14" i="5"/>
  <c r="X14" i="5" s="1"/>
  <c r="U14" i="5" s="1"/>
  <c r="W14" i="5" s="1"/>
  <c r="R14" i="5"/>
  <c r="AH14" i="5"/>
  <c r="AK14" i="5"/>
  <c r="AN14" i="5"/>
  <c r="E15" i="5"/>
  <c r="G15" i="5" s="1"/>
  <c r="I15" i="5"/>
  <c r="AI15" i="5" s="1"/>
  <c r="AJ15" i="5" s="1"/>
  <c r="M15" i="5"/>
  <c r="AL15" i="5" s="1"/>
  <c r="AM15" i="5" s="1"/>
  <c r="Q15" i="5"/>
  <c r="X15" i="5" s="1"/>
  <c r="U15" i="5" s="1"/>
  <c r="W15" i="5" s="1"/>
  <c r="R15" i="5"/>
  <c r="AH15" i="5"/>
  <c r="AK15" i="5"/>
  <c r="AN15" i="5"/>
  <c r="O12" i="5" l="1"/>
  <c r="AF15" i="5"/>
  <c r="AG15" i="5" s="1"/>
  <c r="O14" i="5"/>
  <c r="G14" i="5"/>
  <c r="O15" i="5"/>
  <c r="K15" i="5"/>
  <c r="K14" i="5"/>
  <c r="K12" i="5"/>
  <c r="AL13" i="5"/>
  <c r="AM13" i="5" s="1"/>
  <c r="AI13" i="5"/>
  <c r="AJ13" i="5" s="1"/>
  <c r="AF13" i="5"/>
  <c r="AG13" i="5" s="1"/>
  <c r="AF12" i="5"/>
  <c r="AG12" i="5" s="1"/>
  <c r="AK10" i="5" l="1"/>
  <c r="AK11" i="5"/>
  <c r="AN10" i="5"/>
  <c r="AN11" i="5"/>
  <c r="AH10" i="5" l="1"/>
  <c r="AH11" i="5"/>
  <c r="R10" i="5"/>
  <c r="R11" i="5"/>
  <c r="Q10" i="5"/>
  <c r="X10" i="5" s="1"/>
  <c r="Q11" i="5"/>
  <c r="X11" i="5" s="1"/>
  <c r="M10" i="5"/>
  <c r="AL10" i="5" s="1"/>
  <c r="AM10" i="5" s="1"/>
  <c r="M11" i="5"/>
  <c r="AL11" i="5" s="1"/>
  <c r="AM11" i="5" s="1"/>
  <c r="I10" i="5"/>
  <c r="AI10" i="5" s="1"/>
  <c r="AJ10" i="5" s="1"/>
  <c r="I11" i="5"/>
  <c r="E10" i="5"/>
  <c r="AF10" i="5" s="1"/>
  <c r="AG10" i="5" s="1"/>
  <c r="E11" i="5"/>
  <c r="AF11" i="5" s="1"/>
  <c r="AG11" i="5" s="1"/>
  <c r="K10" i="5" l="1"/>
  <c r="AI11" i="5"/>
  <c r="AJ11" i="5" s="1"/>
  <c r="K11" i="5"/>
  <c r="G11" i="5"/>
  <c r="G10" i="5"/>
  <c r="O10" i="5"/>
  <c r="O11" i="5"/>
  <c r="M9" i="5"/>
  <c r="I9" i="5"/>
  <c r="E9" i="5"/>
  <c r="AN9" i="5" l="1"/>
  <c r="AN183" i="5" s="1"/>
  <c r="AL9" i="5"/>
  <c r="AK9" i="5"/>
  <c r="AK183" i="5" s="1"/>
  <c r="AI9" i="5"/>
  <c r="AJ9" i="5" s="1"/>
  <c r="AH9" i="5"/>
  <c r="AH183" i="5" s="1"/>
  <c r="AJ183" i="5" l="1"/>
  <c r="E186" i="5"/>
  <c r="I186" i="5"/>
  <c r="M186" i="5"/>
  <c r="I185" i="5"/>
  <c r="AL183" i="5"/>
  <c r="M183" i="5" s="1"/>
  <c r="AM9" i="5"/>
  <c r="M184" i="5" s="1"/>
  <c r="I184" i="5"/>
  <c r="AI183" i="5"/>
  <c r="I183" i="5" s="1"/>
  <c r="R9" i="5"/>
  <c r="Q9" i="5"/>
  <c r="X9" i="5" s="1"/>
  <c r="X186" i="5" s="1"/>
  <c r="O9" i="5"/>
  <c r="K9" i="5"/>
  <c r="M185" i="5" l="1"/>
  <c r="AM183" i="5"/>
  <c r="G9" i="5"/>
  <c r="AF9" i="5"/>
  <c r="AF183" i="5" l="1"/>
  <c r="E183" i="5" s="1"/>
  <c r="AG9" i="5"/>
  <c r="E185" i="5" s="1"/>
  <c r="E184" i="5" l="1"/>
  <c r="AG183" i="5"/>
  <c r="U9" i="5"/>
  <c r="U10" i="5"/>
  <c r="W10" i="5" s="1"/>
  <c r="U11" i="5"/>
  <c r="W11" i="5" s="1"/>
  <c r="X183" i="5" l="1"/>
  <c r="W9" i="5"/>
  <c r="X185" i="5" s="1"/>
</calcChain>
</file>

<file path=xl/sharedStrings.xml><?xml version="1.0" encoding="utf-8"?>
<sst xmlns="http://schemas.openxmlformats.org/spreadsheetml/2006/main" count="996" uniqueCount="225">
  <si>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</si>
  <si>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</si>
  <si>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</si>
  <si>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</si>
  <si>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</si>
  <si>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</si>
  <si>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</si>
  <si>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</si>
  <si>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</si>
  <si>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</si>
  <si>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</si>
  <si>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</si>
  <si>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В соответствии с техническим заданием (описанием)</t>
  </si>
  <si>
    <t>(подпись / расшифровка подписи)</t>
  </si>
  <si>
    <t>Обоснованный коэффициент перерасчета</t>
  </si>
  <si>
    <t>Не применяется</t>
  </si>
  <si>
    <t>Сумма с НДС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</si>
  <si>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</si>
  <si>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</si>
  <si>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</si>
  <si>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</si>
  <si>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</si>
  <si>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</si>
  <si>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</si>
  <si>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</si>
  <si>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</si>
  <si>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</si>
  <si>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Сумма без НДС</t>
  </si>
  <si>
    <t>НДС</t>
  </si>
  <si>
    <t>Приложение к Протоколу НМЦД</t>
  </si>
  <si>
    <t xml:space="preserve">Средняя цена*
</t>
  </si>
  <si>
    <t>шт</t>
  </si>
  <si>
    <t xml:space="preserve">
</t>
  </si>
  <si>
    <t>Способ определения поставщика (подрядчика, исполнителя) - Запрос предложений</t>
  </si>
  <si>
    <t>упак</t>
  </si>
  <si>
    <t>Коврик для мыши</t>
  </si>
  <si>
    <t>Батарейки ААА</t>
  </si>
  <si>
    <t>Батарейки АА</t>
  </si>
  <si>
    <t>Брошюровщик</t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</si>
  <si>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поставку канцелярских товаров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</si>
  <si>
    <t>Антистеплер для скоб 24/6</t>
  </si>
  <si>
    <t>Банковские резинки</t>
  </si>
  <si>
    <t>Бейдж</t>
  </si>
  <si>
    <t>Бланк Вкладыш к трудовой книжке</t>
  </si>
  <si>
    <t xml:space="preserve">Бланк Трудовая книжка </t>
  </si>
  <si>
    <t>Блок для записей в боксе</t>
  </si>
  <si>
    <t>Блок-кубик запасной 90х90х90</t>
  </si>
  <si>
    <t>Блок-кубик самоклеящийся  желтый</t>
  </si>
  <si>
    <t>Блок-кубик самоклеящийся 75х75</t>
  </si>
  <si>
    <t>Бизнес-тетрадь А4</t>
  </si>
  <si>
    <t>Блокнот А6</t>
  </si>
  <si>
    <t>Подставка для бумажного блока</t>
  </si>
  <si>
    <t>Блок самоклеящийся</t>
  </si>
  <si>
    <t>Блокнот для флип-чарта</t>
  </si>
  <si>
    <t>Губка-стиратель для маркерных досок</t>
  </si>
  <si>
    <t>Датер автоматический</t>
  </si>
  <si>
    <t>Датер самонаборный  24x45 мм</t>
  </si>
  <si>
    <t>Датер самонаборный 60х40 мм</t>
  </si>
  <si>
    <t>Доска магнитно-маркерная 100 см х 150 см</t>
  </si>
  <si>
    <t>Доска магнитно-маркерная 90см х 60см</t>
  </si>
  <si>
    <t>Доска пробковая</t>
  </si>
  <si>
    <t>Дырокол</t>
  </si>
  <si>
    <t>Дырокол для люверсов</t>
  </si>
  <si>
    <t>Дырокол мощный до 300 листов</t>
  </si>
  <si>
    <t>Ежедневник датированный</t>
  </si>
  <si>
    <t>Ежедневник недатированный</t>
  </si>
  <si>
    <t>Зажим д/бумаг 15мм</t>
  </si>
  <si>
    <t>Зажим д/бумаг 25мм</t>
  </si>
  <si>
    <t>Зажим д/бумаг 32мм</t>
  </si>
  <si>
    <t>Зажим д/бумаг 51 мм</t>
  </si>
  <si>
    <t>Закладки клейкие пластиковые</t>
  </si>
  <si>
    <t xml:space="preserve">Игла прошивная </t>
  </si>
  <si>
    <t>Календарь настенный 3-х блочный</t>
  </si>
  <si>
    <t>Календарь настольный</t>
  </si>
  <si>
    <t xml:space="preserve">Калькулятор </t>
  </si>
  <si>
    <t>Карандаш механический</t>
  </si>
  <si>
    <t>Карандаш простой</t>
  </si>
  <si>
    <t xml:space="preserve">Клейкая лента 12 мм , прозрачная </t>
  </si>
  <si>
    <t>Клейкая лента 19 мм, невидимая, матовая</t>
  </si>
  <si>
    <t>Книга учета клетка</t>
  </si>
  <si>
    <t xml:space="preserve">Кнопки силовые для пробковых досок </t>
  </si>
  <si>
    <t>Коврик на стол  прозрачный</t>
  </si>
  <si>
    <t>Конверт  Е65</t>
  </si>
  <si>
    <t>Конверт из крафт-бумаги Е4</t>
  </si>
  <si>
    <t xml:space="preserve">Конверт почтовый белый С5 </t>
  </si>
  <si>
    <t>Конверт С4</t>
  </si>
  <si>
    <t>Пакет С4 с боковым расширением</t>
  </si>
  <si>
    <t xml:space="preserve">Конверты для CD/DVD </t>
  </si>
  <si>
    <t>Контейнер для сбора батареек</t>
  </si>
  <si>
    <t>Корзина для бумаг</t>
  </si>
  <si>
    <t>Короб архивный А3</t>
  </si>
  <si>
    <t>Короб архивный А4</t>
  </si>
  <si>
    <t>Короб архивный пластиковый</t>
  </si>
  <si>
    <t xml:space="preserve">Короб архивный Т24 </t>
  </si>
  <si>
    <t xml:space="preserve">Корректирующая жидкость </t>
  </si>
  <si>
    <t>Корректирующая лента</t>
  </si>
  <si>
    <t>Краска штемпельная жидкая синяя</t>
  </si>
  <si>
    <t>Ламинатор А3</t>
  </si>
  <si>
    <t>Ламинатор А4</t>
  </si>
  <si>
    <t xml:space="preserve">Ластик </t>
  </si>
  <si>
    <t xml:space="preserve">Лезвия запасные  для канцелярских ножей </t>
  </si>
  <si>
    <t>Линейка  50 см</t>
  </si>
  <si>
    <t>Линейка пластмассовая 30 см</t>
  </si>
  <si>
    <t xml:space="preserve">Лоток вертикальный для бумаг </t>
  </si>
  <si>
    <t xml:space="preserve">Лоток горизонтальный для бумаг </t>
  </si>
  <si>
    <t>Люверсы</t>
  </si>
  <si>
    <t xml:space="preserve">Магнитный держатель для досок </t>
  </si>
  <si>
    <t>Маркер для досок красный</t>
  </si>
  <si>
    <t>Маркер для досок черный</t>
  </si>
  <si>
    <t>Набор маркеров для флипчартов</t>
  </si>
  <si>
    <t>Маркер перманентный белый</t>
  </si>
  <si>
    <t>Маркер перманентный синий</t>
  </si>
  <si>
    <t>Маркер перманентный черный</t>
  </si>
  <si>
    <t>Маркер промышленный белый</t>
  </si>
  <si>
    <t xml:space="preserve">Маркер промышленный черный </t>
  </si>
  <si>
    <t>Маркер черный тонкий</t>
  </si>
  <si>
    <t>Набор маркеров для белых досок  4 цвета</t>
  </si>
  <si>
    <t>Набор маркеров для белых досок 6 цветов</t>
  </si>
  <si>
    <t>Набор текстовыделителей</t>
  </si>
  <si>
    <t>Нить прошивная белая в бобине</t>
  </si>
  <si>
    <t xml:space="preserve">Ножницы </t>
  </si>
  <si>
    <t xml:space="preserve">Обложки для переплета картонные белые  А4  </t>
  </si>
  <si>
    <t xml:space="preserve">Обложки для переплета картонные синие А4 </t>
  </si>
  <si>
    <t>Обложки для переплета картонные черные А3</t>
  </si>
  <si>
    <t xml:space="preserve">Обложки для переплета пластиковые прозрачные  А3 </t>
  </si>
  <si>
    <t xml:space="preserve">Обложки для переплета пластиковые прозрачные А4 </t>
  </si>
  <si>
    <t>Подставка для канцелярских принадлежностей,черный,без наполнения</t>
  </si>
  <si>
    <t xml:space="preserve">Пакет  из крафт-бумаги </t>
  </si>
  <si>
    <t>Папка архивная для бумаг «Дело» на 4х завязках Attache Арт.88606 (или эквивалент)</t>
  </si>
  <si>
    <t>Папка архивная для бумаг с жесткими клапанами А4 бумвинил 80 мм</t>
  </si>
  <si>
    <t xml:space="preserve">Папка конверт А4  с кнопкой </t>
  </si>
  <si>
    <t>Папка на корешке А4</t>
  </si>
  <si>
    <t>Папка подвесная А4</t>
  </si>
  <si>
    <t>Папка уголок А4 (прозрачная)</t>
  </si>
  <si>
    <t>Папка-конверт на кнопке  А3</t>
  </si>
  <si>
    <t>Папка-короб на резинках  А3</t>
  </si>
  <si>
    <t>Папка-короб на резинках А4</t>
  </si>
  <si>
    <t>Папка-планшет А 4</t>
  </si>
  <si>
    <t>Папка-планшет А 4 с крышкой</t>
  </si>
  <si>
    <t>Папка-планшет с верхней створкой А5</t>
  </si>
  <si>
    <t>Папка-плашет А 3</t>
  </si>
  <si>
    <t>Папка-плашет А 3 с 2 зажимами</t>
  </si>
  <si>
    <t>Папка-регистратор красная до 750 листов</t>
  </si>
  <si>
    <t>Папка-регистратор с арочным механизмом на 350 листов</t>
  </si>
  <si>
    <t>Папка-регистратор с арочным механизмом на 500 листов</t>
  </si>
  <si>
    <t>Папка-регистратор синяя до 750 листов</t>
  </si>
  <si>
    <t>Папка-регистратор черная до 750 листов</t>
  </si>
  <si>
    <t>Папка-скоросшиватель</t>
  </si>
  <si>
    <t>Папка-уголок  А3</t>
  </si>
  <si>
    <t>Планинг датированный</t>
  </si>
  <si>
    <t xml:space="preserve">Планинг недатированный </t>
  </si>
  <si>
    <t>Пленка для ламинирования А4</t>
  </si>
  <si>
    <t>Пленка-пакет для ламинирования А3</t>
  </si>
  <si>
    <t>Подставка-органайзер для канцелярских принадлежностей, серебристый цвет</t>
  </si>
  <si>
    <t>Портфель А3</t>
  </si>
  <si>
    <t>Пружины для переплета металлические 4,8мм</t>
  </si>
  <si>
    <t>Пружины для переплета пластиковые 10 мм белые</t>
  </si>
  <si>
    <t>Пружины для переплета пластиковые 16 мм белые</t>
  </si>
  <si>
    <t>Пружины для переплета пластиковые 16 мм синие</t>
  </si>
  <si>
    <t>Пружины для переплета пластиковые 22 мм белые</t>
  </si>
  <si>
    <t>Пружины для переплета пластиковые 32 мм белые</t>
  </si>
  <si>
    <t>Пружины для переплета пластиковые 51 мм белые</t>
  </si>
  <si>
    <t>Пружины для переплета пластиковые 6 мм белые</t>
  </si>
  <si>
    <t>Разделители картонные (полосы)</t>
  </si>
  <si>
    <t>Разделители пластиковые (полоски)</t>
  </si>
  <si>
    <t>Разделители пластиковые по цветам (листы А4)</t>
  </si>
  <si>
    <t>Разделитель алфавитный</t>
  </si>
  <si>
    <t>Разделитель по месяцам</t>
  </si>
  <si>
    <t>Разделитель по цифрам</t>
  </si>
  <si>
    <t>Резак для бумаги А3</t>
  </si>
  <si>
    <t>Резак для бумаги А4</t>
  </si>
  <si>
    <t>Ручка гелевая синяя</t>
  </si>
  <si>
    <t xml:space="preserve">Ручка шариковая автоматическая </t>
  </si>
  <si>
    <t>Ручка шариковая автоматическая красная</t>
  </si>
  <si>
    <t>Ручка шариковая автоматическая черная</t>
  </si>
  <si>
    <t>Ручка шариковая на подставке с пружиной синяя</t>
  </si>
  <si>
    <t xml:space="preserve">Ручка шариковая неавтоматическая </t>
  </si>
  <si>
    <t>Салфетки влажные для офисной техники</t>
  </si>
  <si>
    <t>Скобы для степлера №10</t>
  </si>
  <si>
    <t>Скобы для степлера №23/10</t>
  </si>
  <si>
    <t>Скобы для степлера №24/6</t>
  </si>
  <si>
    <t>Скоросшиватель А4 пластиковый с перфорацией</t>
  </si>
  <si>
    <t>Скотч двусторонний на основе полипропилена (клейкая лента)</t>
  </si>
  <si>
    <t>Скотч упаковочный прозрачный (клейкая лента)</t>
  </si>
  <si>
    <t>Скрепки 28 мм</t>
  </si>
  <si>
    <t>Скрепки канцелярские 50 мм</t>
  </si>
  <si>
    <t>Скрепки металлические с полимерным покрытием,полосатые</t>
  </si>
  <si>
    <t>Скрепочница</t>
  </si>
  <si>
    <t>Смачиватель гигиенический для пальцев</t>
  </si>
  <si>
    <t>Спрей для чистки маркерных досок</t>
  </si>
  <si>
    <t>Степлер 24/6</t>
  </si>
  <si>
    <t>Степлер №10</t>
  </si>
  <si>
    <t xml:space="preserve">Степлер мощный </t>
  </si>
  <si>
    <t>Стержень микрографический</t>
  </si>
  <si>
    <t>Тетрадь общая А5</t>
  </si>
  <si>
    <t>Точилка</t>
  </si>
  <si>
    <t>Точилка для карандашей</t>
  </si>
  <si>
    <t>Файл А3</t>
  </si>
  <si>
    <t xml:space="preserve">Файл А4+ </t>
  </si>
  <si>
    <t>Файл-вкладыш с расширением и клапаном А4</t>
  </si>
  <si>
    <t>Флипчарт магнитно-маркерный</t>
  </si>
  <si>
    <t>Шило канцелярское</t>
  </si>
  <si>
    <t>Штамп самонаборный 4 строки</t>
  </si>
  <si>
    <t>Штамп самонаборный 6 строк</t>
  </si>
  <si>
    <t xml:space="preserve">Этикетки самоклеящиеся 192x61 мм </t>
  </si>
  <si>
    <t>Этикетки самоклеящиеся 70х37 мм</t>
  </si>
  <si>
    <t>шт.</t>
  </si>
  <si>
    <t>уп</t>
  </si>
  <si>
    <t>Уп.</t>
  </si>
  <si>
    <t>уп.</t>
  </si>
  <si>
    <t>пачка</t>
  </si>
  <si>
    <t>Шт.</t>
  </si>
  <si>
    <t>6 месяцев</t>
  </si>
  <si>
    <t>Ф.И.О. и должность лица, составившего указанные сведения:Начальник АХО</t>
  </si>
  <si>
    <t>М.А. Савченко</t>
  </si>
  <si>
    <t>Ф.И.О. и должность лица, составившего указанные сведения: Начальник АХО</t>
  </si>
  <si>
    <t xml:space="preserve">Нож канцелярский </t>
  </si>
  <si>
    <t xml:space="preserve">Нож универсальный </t>
  </si>
  <si>
    <t xml:space="preserve">Папка-портфель пластиковая А4+ черная </t>
  </si>
  <si>
    <t>Пружины для переплета металлические 7,9мм</t>
  </si>
  <si>
    <r>
      <t xml:space="preserve">Максимальное значение цены договора: </t>
    </r>
    <r>
      <rPr>
        <b/>
        <sz val="11"/>
        <color indexed="8"/>
        <rFont val="Times New Roman"/>
        <family val="1"/>
        <charset val="204"/>
      </rPr>
      <t>6 636 485 (Шесть миллионов шестьсот тридцать шесть тысяч четыреста восемьдесят пять) рублей 50 копеек, в т.ч НДС</t>
    </r>
    <r>
      <rPr>
        <sz val="11"/>
        <color indexed="8"/>
        <rFont val="Times New Roman"/>
        <family val="1"/>
        <charset val="204"/>
      </rPr>
      <t xml:space="preserve"> 22%</t>
    </r>
  </si>
  <si>
    <t>Сумма НДС по ставке 22%, руб.</t>
  </si>
  <si>
    <t>Рекомендуемая экспертной организацией цена Договора применительно только в рамках технического задания и расчета (Заключение ООО "ЕЦОЭ" № 39 от 20.01.2026)</t>
  </si>
  <si>
    <t>Сумма цен единиц товара Заключение ООО "ЕЦОЭ" № 39 от 20.01.2026: 145 860 (Сто сорок пять тысяч восемьсот шестьдесят) рублей 84 копейки, в т.ч НДС 22%</t>
  </si>
  <si>
    <t>Дата составления                                                                                                                   "28" января 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</si>
</sst>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63A47"/>
      <name val="Times New Roman"/>
      <family val="1"/>
      <charset val="204"/>
    </font>
    <font>
      <sz val="12"/>
      <color rgb="FF1111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/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/>
    <xf numFmtId="4" fontId="0" fillId="0" borderId="0" xfId="0" applyNumberFormat="1" applyFont="1" applyAlignment="1">
      <alignment horizontal="left" vertical="top"/>
    </xf>
    <xf numFmtId="4" fontId="0" fillId="0" borderId="0" xfId="0" applyNumberFormat="1" applyFon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4" fontId="3" fillId="0" borderId="0" xfId="1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4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3" borderId="0" xfId="0" applyFont="1" applyFill="1"/>
    <xf numFmtId="4" fontId="11" fillId="0" borderId="0" xfId="0" applyNumberFormat="1" applyFont="1"/>
    <xf numFmtId="4" fontId="9" fillId="0" borderId="0" xfId="0" applyNumberFormat="1" applyFont="1"/>
    <xf numFmtId="4" fontId="10" fillId="0" borderId="2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0" fillId="0" borderId="2" xfId="0" applyFont="1" applyFill="1" applyBorder="1" applyAlignment="1">
      <alignment vertical="top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4" fontId="0" fillId="0" borderId="0" xfId="0" applyNumberFormat="1" applyFont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0" borderId="0" xfId="0" applyNumberFormat="1" applyFont="1" applyAlignment="1">
      <alignment horizontal="left" vertical="top"/>
    </xf>
    <xf numFmtId="4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left" vertical="top"/>
    </xf>
    <xf numFmtId="4" fontId="0" fillId="5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201"/>
  <sheetViews>
    <sheetView tabSelected="1" topLeftCell="A182" zoomScale="70" zoomScaleNormal="70" zoomScaleSheetLayoutView="100" workbookViewId="0">
      <selection activeCell="F206" sqref="F206"/>
    </sheetView>
  </sheetViews>
  <sheetFormatPr defaultRowHeight="14.2" x14ac:dyDescent="0.3"/>
  <cols>
    <col min="1" max="1" width="6.69921875" style="1" customWidth="1"/>
    <col min="2" max="2" width="36.8984375" style="1" customWidth="1"/>
    <col min="3" max="3" width="23.3984375" style="1" customWidth="1"/>
    <col min="4" max="4" width="25.09765625" style="1" customWidth="1"/>
    <col min="5" max="7" width="12.09765625" style="11" customWidth="1"/>
    <col min="8" max="8" width="12.69921875" style="11" customWidth="1"/>
    <col min="9" max="12" width="12.296875" style="14" customWidth="1"/>
    <col min="13" max="16" width="12.69921875" style="14" customWidth="1"/>
    <col min="17" max="17" width="14.3984375" style="8" customWidth="1"/>
    <col min="18" max="18" width="16.296875" style="1" customWidth="1"/>
    <col min="19" max="19" width="18.69921875" style="22" customWidth="1"/>
    <col min="20" max="23" width="17" style="16" customWidth="1"/>
    <col min="24" max="24" width="20.69921875" style="14" customWidth="1"/>
    <col min="25" max="25" width="21.8984375" customWidth="1"/>
    <col min="26" max="26" width="32" customWidth="1"/>
    <col min="27" max="28" width="21.8984375" customWidth="1"/>
    <col min="29" max="29" width="18.796875" customWidth="1"/>
    <col min="31" max="31" width="20.296875" customWidth="1"/>
    <col min="32" max="32" width="14.69921875" customWidth="1"/>
    <col min="33" max="33" width="12.09765625" customWidth="1"/>
    <col min="34" max="34" width="15.8984375" customWidth="1"/>
    <col min="35" max="35" width="11.8984375" customWidth="1"/>
    <col min="36" max="36" width="13" customWidth="1"/>
    <col min="37" max="37" width="13.3984375" customWidth="1"/>
    <col min="38" max="38" width="14.8984375" customWidth="1"/>
    <col min="39" max="39" width="14.296875" customWidth="1"/>
    <col min="40" max="40" width="13.09765625" customWidth="1"/>
    <col min="255" max="255" width="27.296875" customWidth="1"/>
    <col min="256" max="256" width="24" customWidth="1"/>
    <col min="257" max="257" width="19.296875" customWidth="1"/>
    <col min="258" max="263" width="15" customWidth="1"/>
    <col min="264" max="264" width="16.296875" customWidth="1"/>
    <col min="265" max="265" width="21" customWidth="1"/>
    <col min="266" max="266" width="19.296875" customWidth="1"/>
    <col min="267" max="267" width="21.69921875" customWidth="1"/>
    <col min="268" max="268" width="22" customWidth="1"/>
  </cols>
  <sheetData>
    <row r="1" spans="1:40" ht="48" customHeight="1" x14ac:dyDescent="0.3">
      <c r="B1" s="88" t="s">
        <v>39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 t="s">
        <v>29</v>
      </c>
      <c r="R1" s="88"/>
      <c r="S1" s="88"/>
      <c r="T1" s="38"/>
      <c r="U1" s="38"/>
      <c r="V1" s="88"/>
      <c r="W1" s="88"/>
      <c r="X1" s="88"/>
    </row>
    <row r="2" spans="1:40" ht="18.850000000000001" customHeight="1" x14ac:dyDescent="0.3">
      <c r="B2" s="2"/>
      <c r="C2" s="2"/>
      <c r="D2" s="2"/>
      <c r="E2" s="9"/>
      <c r="F2" s="9"/>
      <c r="G2" s="9"/>
      <c r="H2" s="9"/>
      <c r="I2" s="12"/>
      <c r="J2" s="12"/>
      <c r="K2" s="12"/>
      <c r="L2" s="12"/>
      <c r="M2" s="12"/>
      <c r="N2" s="12"/>
      <c r="O2" s="12"/>
      <c r="P2" s="12"/>
      <c r="Q2" s="3"/>
      <c r="R2" s="2"/>
      <c r="S2" s="20"/>
      <c r="T2" s="12"/>
      <c r="U2" s="12"/>
      <c r="V2" s="87"/>
      <c r="W2" s="87"/>
      <c r="X2" s="87"/>
    </row>
    <row r="3" spans="1:40" ht="36" customHeight="1" x14ac:dyDescent="0.3">
      <c r="B3" s="106" t="s">
        <v>32</v>
      </c>
      <c r="C3" s="107"/>
      <c r="D3" s="107"/>
      <c r="E3" s="107"/>
      <c r="F3" s="107"/>
      <c r="G3" s="107"/>
      <c r="H3" s="107"/>
      <c r="I3" s="107"/>
      <c r="J3" s="19"/>
      <c r="K3" s="19"/>
      <c r="L3" s="19"/>
      <c r="M3" s="15"/>
      <c r="N3" s="15"/>
      <c r="O3" s="15"/>
      <c r="P3" s="15"/>
      <c r="Q3" s="94" t="s">
        <v>33</v>
      </c>
      <c r="R3" s="95"/>
      <c r="S3" s="95"/>
      <c r="T3" s="95"/>
      <c r="U3" s="95"/>
      <c r="V3" s="95"/>
      <c r="W3" s="95"/>
      <c r="X3" s="95"/>
    </row>
    <row r="4" spans="1:40" ht="11.35" customHeight="1" x14ac:dyDescent="0.3">
      <c r="B4" s="2"/>
      <c r="C4" s="2"/>
      <c r="D4" s="2"/>
      <c r="E4" s="9"/>
      <c r="F4" s="9"/>
      <c r="G4" s="9"/>
      <c r="H4" s="9"/>
      <c r="I4" s="12"/>
      <c r="J4" s="12"/>
      <c r="K4" s="12"/>
      <c r="L4" s="12"/>
      <c r="M4" s="12"/>
      <c r="N4" s="12"/>
      <c r="O4" s="12"/>
      <c r="P4" s="12"/>
      <c r="Q4" s="3"/>
      <c r="R4" s="2"/>
      <c r="S4" s="20"/>
      <c r="T4" s="12"/>
      <c r="U4" s="12"/>
      <c r="V4" s="12"/>
      <c r="W4" s="12"/>
      <c r="X4" s="12"/>
    </row>
    <row r="5" spans="1:40" ht="15" customHeight="1" x14ac:dyDescent="0.3">
      <c r="B5" s="112" t="s">
        <v>11</v>
      </c>
      <c r="C5" s="112" t="s">
        <v>2</v>
      </c>
      <c r="D5" s="96" t="s">
        <v>3</v>
      </c>
      <c r="E5" s="112" t="s">
        <v>4</v>
      </c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96" t="s">
        <v>20</v>
      </c>
      <c r="S5" s="92" t="s">
        <v>14</v>
      </c>
      <c r="T5" s="89" t="s">
        <v>10</v>
      </c>
      <c r="U5" s="89" t="s">
        <v>21</v>
      </c>
      <c r="V5" s="89" t="s">
        <v>17</v>
      </c>
      <c r="W5" s="89" t="s">
        <v>22</v>
      </c>
      <c r="X5" s="99" t="s">
        <v>18</v>
      </c>
      <c r="Y5" s="109" t="s">
        <v>19</v>
      </c>
      <c r="Z5" s="122" t="s">
        <v>222</v>
      </c>
      <c r="AA5" s="72"/>
      <c r="AB5" s="72"/>
    </row>
    <row r="6" spans="1:40" ht="32.35" customHeight="1" x14ac:dyDescent="0.3">
      <c r="B6" s="112"/>
      <c r="C6" s="112"/>
      <c r="D6" s="97"/>
      <c r="E6" s="104" t="s">
        <v>0</v>
      </c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13" t="s">
        <v>30</v>
      </c>
      <c r="R6" s="97"/>
      <c r="S6" s="93"/>
      <c r="T6" s="90"/>
      <c r="U6" s="90"/>
      <c r="V6" s="90"/>
      <c r="W6" s="90"/>
      <c r="X6" s="99"/>
      <c r="Y6" s="110"/>
      <c r="Z6" s="122"/>
      <c r="AA6" s="72"/>
      <c r="AB6" s="72"/>
    </row>
    <row r="7" spans="1:40" ht="31.5" customHeight="1" x14ac:dyDescent="0.3">
      <c r="B7" s="112"/>
      <c r="C7" s="112"/>
      <c r="D7" s="97"/>
      <c r="E7" s="101" t="s">
        <v>5</v>
      </c>
      <c r="F7" s="102"/>
      <c r="G7" s="102"/>
      <c r="H7" s="103"/>
      <c r="I7" s="101" t="s">
        <v>6</v>
      </c>
      <c r="J7" s="102"/>
      <c r="K7" s="102"/>
      <c r="L7" s="103"/>
      <c r="M7" s="101" t="s">
        <v>7</v>
      </c>
      <c r="N7" s="102"/>
      <c r="O7" s="102"/>
      <c r="P7" s="103"/>
      <c r="Q7" s="114"/>
      <c r="R7" s="97"/>
      <c r="S7" s="93"/>
      <c r="T7" s="90"/>
      <c r="U7" s="90"/>
      <c r="V7" s="90"/>
      <c r="W7" s="90"/>
      <c r="X7" s="99"/>
      <c r="Y7" s="110"/>
      <c r="Z7" s="122"/>
      <c r="AA7" s="72"/>
      <c r="AB7" s="72"/>
      <c r="AF7" s="108" t="s">
        <v>5</v>
      </c>
      <c r="AG7" s="108"/>
      <c r="AH7" s="108"/>
      <c r="AI7" s="108" t="s">
        <v>6</v>
      </c>
      <c r="AJ7" s="108"/>
      <c r="AK7" s="108"/>
      <c r="AL7" s="108" t="s">
        <v>7</v>
      </c>
      <c r="AM7" s="108"/>
      <c r="AN7" s="108"/>
    </row>
    <row r="8" spans="1:40" ht="43.5" customHeight="1" x14ac:dyDescent="0.3">
      <c r="B8" s="96"/>
      <c r="C8" s="96"/>
      <c r="D8" s="97"/>
      <c r="E8" s="60" t="s">
        <v>21</v>
      </c>
      <c r="F8" s="60" t="s">
        <v>17</v>
      </c>
      <c r="G8" s="60" t="s">
        <v>22</v>
      </c>
      <c r="H8" s="56" t="s">
        <v>23</v>
      </c>
      <c r="I8" s="60" t="s">
        <v>21</v>
      </c>
      <c r="J8" s="60" t="s">
        <v>17</v>
      </c>
      <c r="K8" s="60" t="s">
        <v>22</v>
      </c>
      <c r="L8" s="56" t="s">
        <v>23</v>
      </c>
      <c r="M8" s="60" t="s">
        <v>21</v>
      </c>
      <c r="N8" s="60" t="s">
        <v>17</v>
      </c>
      <c r="O8" s="60" t="s">
        <v>22</v>
      </c>
      <c r="P8" s="56" t="s">
        <v>23</v>
      </c>
      <c r="Q8" s="115"/>
      <c r="R8" s="98"/>
      <c r="S8" s="93"/>
      <c r="T8" s="90"/>
      <c r="U8" s="90"/>
      <c r="V8" s="91"/>
      <c r="W8" s="91"/>
      <c r="X8" s="99"/>
      <c r="Y8" s="111"/>
      <c r="Z8" s="122"/>
      <c r="AA8" s="72"/>
      <c r="AB8" s="72"/>
      <c r="AF8" s="35" t="s">
        <v>27</v>
      </c>
      <c r="AG8" s="35" t="s">
        <v>28</v>
      </c>
      <c r="AH8" s="35" t="s">
        <v>16</v>
      </c>
      <c r="AI8" s="35" t="s">
        <v>27</v>
      </c>
      <c r="AJ8" s="35" t="s">
        <v>28</v>
      </c>
      <c r="AK8" s="35" t="s">
        <v>16</v>
      </c>
      <c r="AL8" s="35" t="s">
        <v>27</v>
      </c>
      <c r="AM8" s="35" t="s">
        <v>28</v>
      </c>
      <c r="AN8" s="35" t="s">
        <v>16</v>
      </c>
    </row>
    <row r="9" spans="1:40" ht="46.5" customHeight="1" x14ac:dyDescent="0.3">
      <c r="A9" s="74">
        <v>1</v>
      </c>
      <c r="B9" s="63" t="s">
        <v>40</v>
      </c>
      <c r="C9" s="71" t="s">
        <v>12</v>
      </c>
      <c r="D9" s="64" t="s">
        <v>31</v>
      </c>
      <c r="E9" s="59">
        <f>H9/(100+F9)*100</f>
        <v>27.131147540983608</v>
      </c>
      <c r="F9" s="59">
        <v>22</v>
      </c>
      <c r="G9" s="59">
        <f>E9/100*F9</f>
        <v>5.9688524590163938</v>
      </c>
      <c r="H9" s="58">
        <v>33.1</v>
      </c>
      <c r="I9" s="59">
        <f>L9/(100+J9)*100</f>
        <v>27.95081967213115</v>
      </c>
      <c r="J9" s="59">
        <v>22</v>
      </c>
      <c r="K9" s="59">
        <f>I9/100*J9</f>
        <v>6.1491803278688533</v>
      </c>
      <c r="L9" s="69">
        <v>34.1</v>
      </c>
      <c r="M9" s="59">
        <f>P9/(100+N9)*100</f>
        <v>28.688524590163933</v>
      </c>
      <c r="N9" s="59">
        <v>22</v>
      </c>
      <c r="O9" s="59">
        <f>M9/100*N9</f>
        <v>6.3114754098360653</v>
      </c>
      <c r="P9" s="70">
        <v>35</v>
      </c>
      <c r="Q9" s="57">
        <f>ROUND((H9+L9+P9)/3,2)</f>
        <v>34.07</v>
      </c>
      <c r="R9" s="18">
        <f>MAX(H9,L9,P9)/MIN(H9,L9,P9)*100-100</f>
        <v>5.7401812688821678</v>
      </c>
      <c r="S9" s="21" t="s">
        <v>15</v>
      </c>
      <c r="T9" s="55">
        <v>1</v>
      </c>
      <c r="U9" s="23">
        <f t="shared" ref="U9:U11" si="0">X9/(100+V9)*100</f>
        <v>27.92622950819672</v>
      </c>
      <c r="V9" s="10">
        <v>22</v>
      </c>
      <c r="W9" s="23">
        <f>U9/100*V9</f>
        <v>6.1437704918032789</v>
      </c>
      <c r="X9" s="53">
        <f>ROUND(Q9*$T9,2)</f>
        <v>34.07</v>
      </c>
      <c r="Y9" s="10" t="s">
        <v>8</v>
      </c>
      <c r="Z9" s="123">
        <v>34.07</v>
      </c>
      <c r="AA9" s="73"/>
      <c r="AB9" s="73"/>
      <c r="AF9" s="36">
        <f>E9*T9</f>
        <v>27.131147540983608</v>
      </c>
      <c r="AG9" s="36">
        <f>AF9/100*F9</f>
        <v>5.9688524590163938</v>
      </c>
      <c r="AH9" s="36">
        <f>H9*T9</f>
        <v>33.1</v>
      </c>
      <c r="AI9" s="36">
        <f>I9*T9</f>
        <v>27.95081967213115</v>
      </c>
      <c r="AJ9" s="36">
        <f>AI9/100*J9</f>
        <v>6.1491803278688533</v>
      </c>
      <c r="AK9" s="36">
        <f>L9*T9</f>
        <v>34.1</v>
      </c>
      <c r="AL9" s="36">
        <f>M9*T9</f>
        <v>28.688524590163933</v>
      </c>
      <c r="AM9" s="36">
        <f>AL9/100*N9</f>
        <v>6.3114754098360653</v>
      </c>
      <c r="AN9" s="36">
        <f>P9*T9</f>
        <v>35</v>
      </c>
    </row>
    <row r="10" spans="1:40" ht="46.5" customHeight="1" x14ac:dyDescent="0.3">
      <c r="A10" s="74">
        <v>2</v>
      </c>
      <c r="B10" s="66" t="s">
        <v>41</v>
      </c>
      <c r="C10" s="71" t="s">
        <v>12</v>
      </c>
      <c r="D10" s="64" t="s">
        <v>34</v>
      </c>
      <c r="E10" s="59">
        <f t="shared" ref="E10:E11" si="1">H10/(100+F10)*100</f>
        <v>38.770491803278681</v>
      </c>
      <c r="F10" s="59">
        <v>22</v>
      </c>
      <c r="G10" s="59">
        <f t="shared" ref="G10:G11" si="2">E10/100*F10</f>
        <v>8.5295081967213093</v>
      </c>
      <c r="H10" s="58">
        <v>47.3</v>
      </c>
      <c r="I10" s="59">
        <f t="shared" ref="I10:I11" si="3">L10/(100+J10)*100</f>
        <v>39.918032786885249</v>
      </c>
      <c r="J10" s="59">
        <v>22</v>
      </c>
      <c r="K10" s="59">
        <f t="shared" ref="K10:K11" si="4">I10/100*J10</f>
        <v>8.7819672131147541</v>
      </c>
      <c r="L10" s="69">
        <v>48.7</v>
      </c>
      <c r="M10" s="59">
        <f t="shared" ref="M10:M11" si="5">P10/(100+N10)*100</f>
        <v>41.065573770491802</v>
      </c>
      <c r="N10" s="59">
        <v>22</v>
      </c>
      <c r="O10" s="59">
        <f t="shared" ref="O10:O11" si="6">M10/100*N10</f>
        <v>9.0344262295081972</v>
      </c>
      <c r="P10" s="70">
        <v>50.1</v>
      </c>
      <c r="Q10" s="57">
        <f t="shared" ref="Q10:Q11" si="7">ROUND((H10+L10+P10)/3,2)</f>
        <v>48.7</v>
      </c>
      <c r="R10" s="18">
        <f t="shared" ref="R10:R11" si="8">MAX(H10,L10,P10)/MIN(H10,L10,P10)*100-100</f>
        <v>5.9196617336152286</v>
      </c>
      <c r="S10" s="21" t="s">
        <v>15</v>
      </c>
      <c r="T10" s="55">
        <v>1</v>
      </c>
      <c r="U10" s="23">
        <f t="shared" si="0"/>
        <v>39.918032786885249</v>
      </c>
      <c r="V10" s="59">
        <v>22</v>
      </c>
      <c r="W10" s="23">
        <f t="shared" ref="W10:W11" si="9">U10/100*V10</f>
        <v>8.7819672131147541</v>
      </c>
      <c r="X10" s="53">
        <f t="shared" ref="X10:X11" si="10">ROUND(Q10*$T10,2)</f>
        <v>48.7</v>
      </c>
      <c r="Y10" s="10" t="s">
        <v>8</v>
      </c>
      <c r="Z10" s="123">
        <v>48.07</v>
      </c>
      <c r="AA10" s="73"/>
      <c r="AB10" s="73"/>
      <c r="AF10" s="36">
        <f t="shared" ref="AF10:AF11" si="11">E10*T10</f>
        <v>38.770491803278681</v>
      </c>
      <c r="AG10" s="36">
        <f t="shared" ref="AG10:AG11" si="12">AF10/100*F10</f>
        <v>8.5295081967213093</v>
      </c>
      <c r="AH10" s="36">
        <f t="shared" ref="AH10:AH11" si="13">H10*T10</f>
        <v>47.3</v>
      </c>
      <c r="AI10" s="36">
        <f t="shared" ref="AI10:AI11" si="14">I10*T10</f>
        <v>39.918032786885249</v>
      </c>
      <c r="AJ10" s="36">
        <f t="shared" ref="AJ10:AJ11" si="15">AI10/100*J10</f>
        <v>8.7819672131147541</v>
      </c>
      <c r="AK10" s="36">
        <f t="shared" ref="AK10:AK11" si="16">L10*T10</f>
        <v>48.7</v>
      </c>
      <c r="AL10" s="36">
        <f t="shared" ref="AL10:AL11" si="17">M10*T10</f>
        <v>41.065573770491802</v>
      </c>
      <c r="AM10" s="36">
        <f t="shared" ref="AM10:AM11" si="18">AL10/100*N10</f>
        <v>9.0344262295081972</v>
      </c>
      <c r="AN10" s="36">
        <f t="shared" ref="AN10:AN11" si="19">P10*T10</f>
        <v>50.1</v>
      </c>
    </row>
    <row r="11" spans="1:40" ht="46.5" customHeight="1" x14ac:dyDescent="0.3">
      <c r="A11" s="74">
        <v>3</v>
      </c>
      <c r="B11" s="66" t="s">
        <v>37</v>
      </c>
      <c r="C11" s="71" t="s">
        <v>12</v>
      </c>
      <c r="D11" s="64" t="s">
        <v>31</v>
      </c>
      <c r="E11" s="59">
        <f t="shared" si="1"/>
        <v>21.557377049180328</v>
      </c>
      <c r="F11" s="59">
        <v>22</v>
      </c>
      <c r="G11" s="59">
        <f t="shared" si="2"/>
        <v>4.7426229508196727</v>
      </c>
      <c r="H11" s="58">
        <v>26.3</v>
      </c>
      <c r="I11" s="59">
        <f t="shared" si="3"/>
        <v>22.213114754098363</v>
      </c>
      <c r="J11" s="59">
        <v>22</v>
      </c>
      <c r="K11" s="59">
        <f t="shared" si="4"/>
        <v>4.8868852459016399</v>
      </c>
      <c r="L11" s="69">
        <v>27.1</v>
      </c>
      <c r="M11" s="59">
        <f t="shared" si="5"/>
        <v>22.868852459016392</v>
      </c>
      <c r="N11" s="59">
        <v>22</v>
      </c>
      <c r="O11" s="59">
        <f t="shared" si="6"/>
        <v>5.0311475409836062</v>
      </c>
      <c r="P11" s="70">
        <v>27.9</v>
      </c>
      <c r="Q11" s="57">
        <f t="shared" si="7"/>
        <v>27.1</v>
      </c>
      <c r="R11" s="18">
        <f t="shared" si="8"/>
        <v>6.0836501901140565</v>
      </c>
      <c r="S11" s="21" t="s">
        <v>15</v>
      </c>
      <c r="T11" s="55">
        <v>1</v>
      </c>
      <c r="U11" s="23">
        <f t="shared" si="0"/>
        <v>22.213114754098363</v>
      </c>
      <c r="V11" s="59">
        <v>22</v>
      </c>
      <c r="W11" s="23">
        <f t="shared" si="9"/>
        <v>4.8868852459016399</v>
      </c>
      <c r="X11" s="53">
        <f t="shared" si="10"/>
        <v>27.1</v>
      </c>
      <c r="Y11" s="10" t="s">
        <v>8</v>
      </c>
      <c r="Z11" s="123">
        <v>27.1</v>
      </c>
      <c r="AA11" s="73"/>
      <c r="AB11" s="73"/>
      <c r="AF11" s="36">
        <f t="shared" si="11"/>
        <v>21.557377049180328</v>
      </c>
      <c r="AG11" s="36">
        <f t="shared" si="12"/>
        <v>4.7426229508196727</v>
      </c>
      <c r="AH11" s="36">
        <f t="shared" si="13"/>
        <v>26.3</v>
      </c>
      <c r="AI11" s="36">
        <f t="shared" si="14"/>
        <v>22.213114754098363</v>
      </c>
      <c r="AJ11" s="36">
        <f t="shared" si="15"/>
        <v>4.8868852459016399</v>
      </c>
      <c r="AK11" s="36">
        <f t="shared" si="16"/>
        <v>27.1</v>
      </c>
      <c r="AL11" s="36">
        <f t="shared" si="17"/>
        <v>22.868852459016392</v>
      </c>
      <c r="AM11" s="36">
        <f t="shared" si="18"/>
        <v>5.0311475409836062</v>
      </c>
      <c r="AN11" s="36">
        <f t="shared" si="19"/>
        <v>27.9</v>
      </c>
    </row>
    <row r="12" spans="1:40" ht="46.5" customHeight="1" x14ac:dyDescent="0.3">
      <c r="A12" s="74">
        <v>4</v>
      </c>
      <c r="B12" s="66" t="s">
        <v>36</v>
      </c>
      <c r="C12" s="71" t="s">
        <v>12</v>
      </c>
      <c r="D12" s="64" t="s">
        <v>31</v>
      </c>
      <c r="E12" s="59">
        <f t="shared" ref="E12:E15" si="20">H12/(100+F12)*100</f>
        <v>16.311475409836067</v>
      </c>
      <c r="F12" s="59">
        <v>22</v>
      </c>
      <c r="G12" s="59">
        <f t="shared" ref="G12:G15" si="21">E12/100*F12</f>
        <v>3.5885245901639351</v>
      </c>
      <c r="H12" s="58">
        <v>19.899999999999999</v>
      </c>
      <c r="I12" s="59">
        <f t="shared" ref="I12:I15" si="22">L12/(100+J12)*100</f>
        <v>16.803278688524589</v>
      </c>
      <c r="J12" s="59">
        <v>22</v>
      </c>
      <c r="K12" s="59">
        <f t="shared" ref="K12:K15" si="23">I12/100*J12</f>
        <v>3.6967213114754096</v>
      </c>
      <c r="L12" s="69">
        <v>20.5</v>
      </c>
      <c r="M12" s="59">
        <f t="shared" ref="M12:M15" si="24">P12/(100+N12)*100</f>
        <v>17.295081967213115</v>
      </c>
      <c r="N12" s="59">
        <v>22</v>
      </c>
      <c r="O12" s="59">
        <f t="shared" ref="O12:O15" si="25">M12/100*N12</f>
        <v>3.804918032786885</v>
      </c>
      <c r="P12" s="70">
        <v>21.1</v>
      </c>
      <c r="Q12" s="57">
        <f t="shared" ref="Q12:Q15" si="26">ROUND((H12+L12+P12)/3,2)</f>
        <v>20.5</v>
      </c>
      <c r="R12" s="18">
        <f t="shared" ref="R12:R15" si="27">MAX(H12,L12,P12)/MIN(H12,L12,P12)*100-100</f>
        <v>6.0301507537688508</v>
      </c>
      <c r="S12" s="21" t="s">
        <v>15</v>
      </c>
      <c r="T12" s="55">
        <v>1</v>
      </c>
      <c r="U12" s="23">
        <f t="shared" ref="U12:U15" si="28">X12/(100+V12)*100</f>
        <v>16.803278688524589</v>
      </c>
      <c r="V12" s="59">
        <v>22</v>
      </c>
      <c r="W12" s="23">
        <f t="shared" ref="W12:W15" si="29">U12/100*V12</f>
        <v>3.6967213114754096</v>
      </c>
      <c r="X12" s="53">
        <f t="shared" ref="X12:X15" si="30">ROUND(Q12*$T12,2)</f>
        <v>20.5</v>
      </c>
      <c r="Y12" s="10" t="s">
        <v>8</v>
      </c>
      <c r="Z12" s="123">
        <v>20.5</v>
      </c>
      <c r="AA12" s="73"/>
      <c r="AB12" s="73"/>
      <c r="AF12" s="36">
        <f t="shared" ref="AF12:AF15" si="31">E12*T12</f>
        <v>16.311475409836067</v>
      </c>
      <c r="AG12" s="36">
        <f t="shared" ref="AG12:AG15" si="32">AF12/100*F12</f>
        <v>3.5885245901639351</v>
      </c>
      <c r="AH12" s="36">
        <f t="shared" ref="AH12:AH15" si="33">H12*T12</f>
        <v>19.899999999999999</v>
      </c>
      <c r="AI12" s="36">
        <f t="shared" ref="AI12:AI15" si="34">I12*T12</f>
        <v>16.803278688524589</v>
      </c>
      <c r="AJ12" s="36">
        <f t="shared" ref="AJ12:AJ15" si="35">AI12/100*J12</f>
        <v>3.6967213114754096</v>
      </c>
      <c r="AK12" s="36">
        <f t="shared" ref="AK12:AK15" si="36">L12*T12</f>
        <v>20.5</v>
      </c>
      <c r="AL12" s="36">
        <f t="shared" ref="AL12:AL15" si="37">M12*T12</f>
        <v>17.295081967213115</v>
      </c>
      <c r="AM12" s="36">
        <f t="shared" ref="AM12:AM15" si="38">AL12/100*N12</f>
        <v>3.804918032786885</v>
      </c>
      <c r="AN12" s="36">
        <f t="shared" ref="AN12:AN15" si="39">P12*T12</f>
        <v>21.1</v>
      </c>
    </row>
    <row r="13" spans="1:40" ht="46.5" customHeight="1" x14ac:dyDescent="0.3">
      <c r="A13" s="74">
        <v>5</v>
      </c>
      <c r="B13" s="66" t="s">
        <v>42</v>
      </c>
      <c r="C13" s="71" t="s">
        <v>12</v>
      </c>
      <c r="D13" s="64" t="s">
        <v>206</v>
      </c>
      <c r="E13" s="59">
        <f t="shared" si="20"/>
        <v>42.295081967213115</v>
      </c>
      <c r="F13" s="59">
        <v>22</v>
      </c>
      <c r="G13" s="59">
        <f t="shared" si="21"/>
        <v>9.304918032786885</v>
      </c>
      <c r="H13" s="58">
        <v>51.6</v>
      </c>
      <c r="I13" s="59">
        <f t="shared" si="22"/>
        <v>43.606557377049185</v>
      </c>
      <c r="J13" s="59">
        <v>22</v>
      </c>
      <c r="K13" s="59">
        <f t="shared" si="23"/>
        <v>9.5934426229508212</v>
      </c>
      <c r="L13" s="69">
        <v>53.2</v>
      </c>
      <c r="M13" s="59">
        <f t="shared" si="24"/>
        <v>44.836065573770497</v>
      </c>
      <c r="N13" s="59">
        <v>22</v>
      </c>
      <c r="O13" s="59">
        <f t="shared" si="25"/>
        <v>9.863934426229509</v>
      </c>
      <c r="P13" s="70">
        <v>54.7</v>
      </c>
      <c r="Q13" s="57">
        <f t="shared" si="26"/>
        <v>53.17</v>
      </c>
      <c r="R13" s="18">
        <f t="shared" si="27"/>
        <v>6.0077519379845086</v>
      </c>
      <c r="S13" s="21" t="s">
        <v>15</v>
      </c>
      <c r="T13" s="55">
        <v>1</v>
      </c>
      <c r="U13" s="23">
        <f t="shared" si="28"/>
        <v>43.581967213114751</v>
      </c>
      <c r="V13" s="59">
        <v>22</v>
      </c>
      <c r="W13" s="23">
        <f t="shared" si="29"/>
        <v>9.5880327868852451</v>
      </c>
      <c r="X13" s="53">
        <f t="shared" si="30"/>
        <v>53.17</v>
      </c>
      <c r="Y13" s="10" t="s">
        <v>8</v>
      </c>
      <c r="Z13" s="123">
        <v>53.17</v>
      </c>
      <c r="AA13" s="73"/>
      <c r="AB13" s="73"/>
      <c r="AF13" s="36">
        <f t="shared" si="31"/>
        <v>42.295081967213115</v>
      </c>
      <c r="AG13" s="36">
        <f t="shared" si="32"/>
        <v>9.304918032786885</v>
      </c>
      <c r="AH13" s="36">
        <f t="shared" si="33"/>
        <v>51.6</v>
      </c>
      <c r="AI13" s="36">
        <f t="shared" si="34"/>
        <v>43.606557377049185</v>
      </c>
      <c r="AJ13" s="36">
        <f t="shared" si="35"/>
        <v>9.5934426229508212</v>
      </c>
      <c r="AK13" s="36">
        <f t="shared" si="36"/>
        <v>53.2</v>
      </c>
      <c r="AL13" s="36">
        <f t="shared" si="37"/>
        <v>44.836065573770497</v>
      </c>
      <c r="AM13" s="36">
        <f t="shared" si="38"/>
        <v>9.863934426229509</v>
      </c>
      <c r="AN13" s="36">
        <f t="shared" si="39"/>
        <v>54.7</v>
      </c>
    </row>
    <row r="14" spans="1:40" ht="46.5" customHeight="1" x14ac:dyDescent="0.3">
      <c r="A14" s="74">
        <v>6</v>
      </c>
      <c r="B14" s="63" t="s">
        <v>43</v>
      </c>
      <c r="C14" s="71" t="s">
        <v>12</v>
      </c>
      <c r="D14" s="64" t="s">
        <v>206</v>
      </c>
      <c r="E14" s="59">
        <f t="shared" si="20"/>
        <v>345.98360655737707</v>
      </c>
      <c r="F14" s="59">
        <v>22</v>
      </c>
      <c r="G14" s="59">
        <f t="shared" si="21"/>
        <v>76.11639344262295</v>
      </c>
      <c r="H14" s="58">
        <v>422.1</v>
      </c>
      <c r="I14" s="59">
        <f t="shared" si="22"/>
        <v>356.14754098360658</v>
      </c>
      <c r="J14" s="59">
        <v>22</v>
      </c>
      <c r="K14" s="59">
        <f t="shared" si="23"/>
        <v>78.352459016393439</v>
      </c>
      <c r="L14" s="69">
        <v>434.5</v>
      </c>
      <c r="M14" s="59">
        <f t="shared" si="24"/>
        <v>366.31147540983602</v>
      </c>
      <c r="N14" s="59">
        <v>22</v>
      </c>
      <c r="O14" s="59">
        <f t="shared" si="25"/>
        <v>80.588524590163928</v>
      </c>
      <c r="P14" s="70">
        <v>446.9</v>
      </c>
      <c r="Q14" s="57">
        <f t="shared" si="26"/>
        <v>434.5</v>
      </c>
      <c r="R14" s="18">
        <f t="shared" si="27"/>
        <v>5.8753849798625737</v>
      </c>
      <c r="S14" s="21" t="s">
        <v>15</v>
      </c>
      <c r="T14" s="55">
        <v>1</v>
      </c>
      <c r="U14" s="23">
        <f t="shared" si="28"/>
        <v>356.14754098360658</v>
      </c>
      <c r="V14" s="59">
        <v>22</v>
      </c>
      <c r="W14" s="23">
        <f t="shared" si="29"/>
        <v>78.352459016393439</v>
      </c>
      <c r="X14" s="53">
        <f t="shared" si="30"/>
        <v>434.5</v>
      </c>
      <c r="Y14" s="10" t="s">
        <v>8</v>
      </c>
      <c r="Z14" s="123">
        <v>406.33</v>
      </c>
      <c r="AA14" s="73"/>
      <c r="AB14" s="73"/>
      <c r="AF14" s="36">
        <f t="shared" si="31"/>
        <v>345.98360655737707</v>
      </c>
      <c r="AG14" s="36">
        <f t="shared" si="32"/>
        <v>76.11639344262295</v>
      </c>
      <c r="AH14" s="36">
        <f t="shared" si="33"/>
        <v>422.1</v>
      </c>
      <c r="AI14" s="36">
        <f t="shared" si="34"/>
        <v>356.14754098360658</v>
      </c>
      <c r="AJ14" s="36">
        <f t="shared" si="35"/>
        <v>78.352459016393439</v>
      </c>
      <c r="AK14" s="36">
        <f t="shared" si="36"/>
        <v>434.5</v>
      </c>
      <c r="AL14" s="36">
        <f t="shared" si="37"/>
        <v>366.31147540983602</v>
      </c>
      <c r="AM14" s="36">
        <f t="shared" si="38"/>
        <v>80.588524590163928</v>
      </c>
      <c r="AN14" s="36">
        <f t="shared" si="39"/>
        <v>446.9</v>
      </c>
    </row>
    <row r="15" spans="1:40" ht="46.5" customHeight="1" x14ac:dyDescent="0.3">
      <c r="A15" s="74">
        <v>7</v>
      </c>
      <c r="B15" s="63" t="s">
        <v>44</v>
      </c>
      <c r="C15" s="71" t="s">
        <v>12</v>
      </c>
      <c r="D15" s="64" t="s">
        <v>206</v>
      </c>
      <c r="E15" s="59">
        <f t="shared" si="20"/>
        <v>410.65573770491801</v>
      </c>
      <c r="F15" s="59">
        <v>22</v>
      </c>
      <c r="G15" s="59">
        <f t="shared" si="21"/>
        <v>90.344262295081961</v>
      </c>
      <c r="H15" s="58">
        <v>501</v>
      </c>
      <c r="I15" s="59">
        <f t="shared" si="22"/>
        <v>422.70491803278691</v>
      </c>
      <c r="J15" s="59">
        <v>22</v>
      </c>
      <c r="K15" s="59">
        <f t="shared" si="23"/>
        <v>92.995081967213125</v>
      </c>
      <c r="L15" s="69">
        <v>515.70000000000005</v>
      </c>
      <c r="M15" s="59">
        <f t="shared" si="24"/>
        <v>434.75409836065575</v>
      </c>
      <c r="N15" s="59">
        <v>22</v>
      </c>
      <c r="O15" s="59">
        <f t="shared" si="25"/>
        <v>95.64590163934426</v>
      </c>
      <c r="P15" s="70">
        <v>530.4</v>
      </c>
      <c r="Q15" s="57">
        <f t="shared" si="26"/>
        <v>515.70000000000005</v>
      </c>
      <c r="R15" s="18">
        <f t="shared" si="27"/>
        <v>5.8682634730538865</v>
      </c>
      <c r="S15" s="21" t="s">
        <v>15</v>
      </c>
      <c r="T15" s="55">
        <v>1</v>
      </c>
      <c r="U15" s="23">
        <f t="shared" si="28"/>
        <v>422.70491803278691</v>
      </c>
      <c r="V15" s="59">
        <v>22</v>
      </c>
      <c r="W15" s="23">
        <f t="shared" si="29"/>
        <v>92.995081967213125</v>
      </c>
      <c r="X15" s="53">
        <f t="shared" si="30"/>
        <v>515.70000000000005</v>
      </c>
      <c r="Y15" s="10" t="s">
        <v>8</v>
      </c>
      <c r="Z15" s="123">
        <v>515.70000000000005</v>
      </c>
      <c r="AA15" s="73"/>
      <c r="AB15" s="73"/>
      <c r="AF15" s="36">
        <f t="shared" si="31"/>
        <v>410.65573770491801</v>
      </c>
      <c r="AG15" s="36">
        <f t="shared" si="32"/>
        <v>90.344262295081961</v>
      </c>
      <c r="AH15" s="36">
        <f t="shared" si="33"/>
        <v>501</v>
      </c>
      <c r="AI15" s="36">
        <f t="shared" si="34"/>
        <v>422.70491803278691</v>
      </c>
      <c r="AJ15" s="36">
        <f t="shared" si="35"/>
        <v>92.995081967213125</v>
      </c>
      <c r="AK15" s="36">
        <f t="shared" si="36"/>
        <v>515.70000000000005</v>
      </c>
      <c r="AL15" s="36">
        <f t="shared" si="37"/>
        <v>434.75409836065575</v>
      </c>
      <c r="AM15" s="36">
        <f t="shared" si="38"/>
        <v>95.64590163934426</v>
      </c>
      <c r="AN15" s="36">
        <f t="shared" si="39"/>
        <v>530.4</v>
      </c>
    </row>
    <row r="16" spans="1:40" ht="46.5" customHeight="1" x14ac:dyDescent="0.3">
      <c r="A16" s="74">
        <v>8</v>
      </c>
      <c r="B16" s="63" t="s">
        <v>45</v>
      </c>
      <c r="C16" s="71" t="s">
        <v>12</v>
      </c>
      <c r="D16" s="64" t="s">
        <v>31</v>
      </c>
      <c r="E16" s="59">
        <f t="shared" ref="E16:E79" si="40">H16/(100+F16)*100</f>
        <v>81.06557377049181</v>
      </c>
      <c r="F16" s="59">
        <v>22</v>
      </c>
      <c r="G16" s="59">
        <f t="shared" ref="G16:G79" si="41">E16/100*F16</f>
        <v>17.834426229508196</v>
      </c>
      <c r="H16" s="58">
        <v>98.9</v>
      </c>
      <c r="I16" s="59">
        <f t="shared" ref="I16:I79" si="42">L16/(100+J16)*100</f>
        <v>83.442622950819668</v>
      </c>
      <c r="J16" s="59">
        <v>22</v>
      </c>
      <c r="K16" s="59">
        <f t="shared" ref="K16:K79" si="43">I16/100*J16</f>
        <v>18.357377049180325</v>
      </c>
      <c r="L16" s="69">
        <v>101.8</v>
      </c>
      <c r="M16" s="59">
        <f t="shared" ref="M16:M79" si="44">P16/(100+N16)*100</f>
        <v>85.819672131147541</v>
      </c>
      <c r="N16" s="59">
        <v>22</v>
      </c>
      <c r="O16" s="59">
        <f t="shared" ref="O16:O79" si="45">M16/100*N16</f>
        <v>18.880327868852458</v>
      </c>
      <c r="P16" s="70">
        <v>104.7</v>
      </c>
      <c r="Q16" s="57">
        <f t="shared" ref="Q16:Q79" si="46">ROUND((H16+L16+P16)/3,2)</f>
        <v>101.8</v>
      </c>
      <c r="R16" s="18">
        <f t="shared" ref="R16:R79" si="47">MAX(H16,L16,P16)/MIN(H16,L16,P16)*100-100</f>
        <v>5.8645096056622776</v>
      </c>
      <c r="S16" s="21" t="s">
        <v>15</v>
      </c>
      <c r="T16" s="55">
        <v>1</v>
      </c>
      <c r="U16" s="23">
        <f t="shared" ref="U16:U79" si="48">X16/(100+V16)*100</f>
        <v>83.442622950819668</v>
      </c>
      <c r="V16" s="59">
        <v>22</v>
      </c>
      <c r="W16" s="23">
        <f t="shared" ref="W16:W79" si="49">U16/100*V16</f>
        <v>18.357377049180325</v>
      </c>
      <c r="X16" s="53">
        <f t="shared" ref="X16:X79" si="50">ROUND(Q16*$T16,2)</f>
        <v>101.8</v>
      </c>
      <c r="Y16" s="59" t="s">
        <v>8</v>
      </c>
      <c r="Z16" s="123">
        <v>101.8</v>
      </c>
      <c r="AA16" s="73"/>
      <c r="AB16" s="73"/>
      <c r="AF16" s="36">
        <f t="shared" ref="AF16:AF79" si="51">E16*T16</f>
        <v>81.06557377049181</v>
      </c>
      <c r="AG16" s="36">
        <f t="shared" ref="AG16:AG79" si="52">AF16/100*F16</f>
        <v>17.834426229508196</v>
      </c>
      <c r="AH16" s="36">
        <f t="shared" ref="AH16:AH79" si="53">H16*T16</f>
        <v>98.9</v>
      </c>
      <c r="AI16" s="36">
        <f t="shared" ref="AI16:AI79" si="54">I16*T16</f>
        <v>83.442622950819668</v>
      </c>
      <c r="AJ16" s="36">
        <f t="shared" ref="AJ16:AJ79" si="55">AI16/100*J16</f>
        <v>18.357377049180325</v>
      </c>
      <c r="AK16" s="36">
        <f t="shared" ref="AK16:AK79" si="56">L16*T16</f>
        <v>101.8</v>
      </c>
      <c r="AL16" s="36">
        <f t="shared" ref="AL16:AL79" si="57">M16*T16</f>
        <v>85.819672131147541</v>
      </c>
      <c r="AM16" s="36">
        <f t="shared" ref="AM16:AM79" si="58">AL16/100*N16</f>
        <v>18.880327868852458</v>
      </c>
      <c r="AN16" s="36">
        <f t="shared" ref="AN16:AN79" si="59">P16*T16</f>
        <v>104.7</v>
      </c>
    </row>
    <row r="17" spans="1:40" ht="46.5" customHeight="1" x14ac:dyDescent="0.3">
      <c r="A17" s="74">
        <v>9</v>
      </c>
      <c r="B17" s="63" t="s">
        <v>46</v>
      </c>
      <c r="C17" s="71" t="s">
        <v>12</v>
      </c>
      <c r="D17" s="64" t="s">
        <v>31</v>
      </c>
      <c r="E17" s="59">
        <f t="shared" si="40"/>
        <v>87.704918032786878</v>
      </c>
      <c r="F17" s="59">
        <v>22</v>
      </c>
      <c r="G17" s="59">
        <f t="shared" si="41"/>
        <v>19.295081967213115</v>
      </c>
      <c r="H17" s="58">
        <v>107</v>
      </c>
      <c r="I17" s="59">
        <f t="shared" si="42"/>
        <v>90.327868852459019</v>
      </c>
      <c r="J17" s="59">
        <v>22</v>
      </c>
      <c r="K17" s="59">
        <f t="shared" si="43"/>
        <v>19.872131147540983</v>
      </c>
      <c r="L17" s="69">
        <v>110.2</v>
      </c>
      <c r="M17" s="59">
        <f t="shared" si="44"/>
        <v>92.868852459016395</v>
      </c>
      <c r="N17" s="59">
        <v>22</v>
      </c>
      <c r="O17" s="59">
        <f t="shared" si="45"/>
        <v>20.431147540983606</v>
      </c>
      <c r="P17" s="70">
        <v>113.3</v>
      </c>
      <c r="Q17" s="57">
        <f t="shared" si="46"/>
        <v>110.17</v>
      </c>
      <c r="R17" s="18">
        <f t="shared" si="47"/>
        <v>5.8878504672897236</v>
      </c>
      <c r="S17" s="21" t="s">
        <v>15</v>
      </c>
      <c r="T17" s="55">
        <v>1</v>
      </c>
      <c r="U17" s="23">
        <f t="shared" si="48"/>
        <v>90.303278688524586</v>
      </c>
      <c r="V17" s="59">
        <v>22</v>
      </c>
      <c r="W17" s="23">
        <f t="shared" si="49"/>
        <v>19.866721311475409</v>
      </c>
      <c r="X17" s="53">
        <f t="shared" si="50"/>
        <v>110.17</v>
      </c>
      <c r="Y17" s="59" t="s">
        <v>8</v>
      </c>
      <c r="Z17" s="123">
        <v>110.17</v>
      </c>
      <c r="AA17" s="73"/>
      <c r="AB17" s="73"/>
      <c r="AF17" s="36">
        <f t="shared" si="51"/>
        <v>87.704918032786878</v>
      </c>
      <c r="AG17" s="36">
        <f t="shared" si="52"/>
        <v>19.295081967213115</v>
      </c>
      <c r="AH17" s="36">
        <f t="shared" si="53"/>
        <v>107</v>
      </c>
      <c r="AI17" s="36">
        <f t="shared" si="54"/>
        <v>90.327868852459019</v>
      </c>
      <c r="AJ17" s="36">
        <f t="shared" si="55"/>
        <v>19.872131147540983</v>
      </c>
      <c r="AK17" s="36">
        <f t="shared" si="56"/>
        <v>110.2</v>
      </c>
      <c r="AL17" s="36">
        <f t="shared" si="57"/>
        <v>92.868852459016395</v>
      </c>
      <c r="AM17" s="36">
        <f t="shared" si="58"/>
        <v>20.431147540983606</v>
      </c>
      <c r="AN17" s="36">
        <f t="shared" si="59"/>
        <v>113.3</v>
      </c>
    </row>
    <row r="18" spans="1:40" ht="46.5" customHeight="1" x14ac:dyDescent="0.3">
      <c r="A18" s="74">
        <v>10</v>
      </c>
      <c r="B18" s="63" t="s">
        <v>47</v>
      </c>
      <c r="C18" s="71" t="s">
        <v>12</v>
      </c>
      <c r="D18" s="64" t="s">
        <v>206</v>
      </c>
      <c r="E18" s="59">
        <f t="shared" si="40"/>
        <v>31.229508196721312</v>
      </c>
      <c r="F18" s="59">
        <v>22</v>
      </c>
      <c r="G18" s="59">
        <f t="shared" si="41"/>
        <v>6.8704918032786884</v>
      </c>
      <c r="H18" s="58">
        <v>38.1</v>
      </c>
      <c r="I18" s="59">
        <f t="shared" si="42"/>
        <v>32.213114754098356</v>
      </c>
      <c r="J18" s="59">
        <v>22</v>
      </c>
      <c r="K18" s="59">
        <f t="shared" si="43"/>
        <v>7.0868852459016383</v>
      </c>
      <c r="L18" s="69">
        <v>39.299999999999997</v>
      </c>
      <c r="M18" s="59">
        <f t="shared" si="44"/>
        <v>33.114754098360656</v>
      </c>
      <c r="N18" s="59">
        <v>22</v>
      </c>
      <c r="O18" s="59">
        <f t="shared" si="45"/>
        <v>7.2852459016393443</v>
      </c>
      <c r="P18" s="70">
        <v>40.4</v>
      </c>
      <c r="Q18" s="57">
        <f t="shared" si="46"/>
        <v>39.270000000000003</v>
      </c>
      <c r="R18" s="18">
        <f t="shared" si="47"/>
        <v>6.0367454068241244</v>
      </c>
      <c r="S18" s="21" t="s">
        <v>15</v>
      </c>
      <c r="T18" s="55">
        <v>1</v>
      </c>
      <c r="U18" s="23">
        <f t="shared" si="48"/>
        <v>32.188524590163937</v>
      </c>
      <c r="V18" s="59">
        <v>22</v>
      </c>
      <c r="W18" s="23">
        <f t="shared" si="49"/>
        <v>7.0814754098360657</v>
      </c>
      <c r="X18" s="53">
        <f t="shared" si="50"/>
        <v>39.270000000000003</v>
      </c>
      <c r="Y18" s="59" t="s">
        <v>8</v>
      </c>
      <c r="Z18" s="123">
        <v>21.9</v>
      </c>
      <c r="AA18" s="73"/>
      <c r="AB18" s="73"/>
      <c r="AF18" s="36">
        <f t="shared" si="51"/>
        <v>31.229508196721312</v>
      </c>
      <c r="AG18" s="36">
        <f t="shared" si="52"/>
        <v>6.8704918032786884</v>
      </c>
      <c r="AH18" s="36">
        <f t="shared" si="53"/>
        <v>38.1</v>
      </c>
      <c r="AI18" s="36">
        <f t="shared" si="54"/>
        <v>32.213114754098356</v>
      </c>
      <c r="AJ18" s="36">
        <f t="shared" si="55"/>
        <v>7.0868852459016383</v>
      </c>
      <c r="AK18" s="36">
        <f t="shared" si="56"/>
        <v>39.299999999999997</v>
      </c>
      <c r="AL18" s="36">
        <f t="shared" si="57"/>
        <v>33.114754098360656</v>
      </c>
      <c r="AM18" s="36">
        <f t="shared" si="58"/>
        <v>7.2852459016393443</v>
      </c>
      <c r="AN18" s="36">
        <f t="shared" si="59"/>
        <v>40.4</v>
      </c>
    </row>
    <row r="19" spans="1:40" ht="46.5" customHeight="1" x14ac:dyDescent="0.3">
      <c r="A19" s="74">
        <v>11</v>
      </c>
      <c r="B19" s="63" t="s">
        <v>48</v>
      </c>
      <c r="C19" s="71" t="s">
        <v>12</v>
      </c>
      <c r="D19" s="64" t="s">
        <v>31</v>
      </c>
      <c r="E19" s="59">
        <f t="shared" si="40"/>
        <v>19.754098360655739</v>
      </c>
      <c r="F19" s="59">
        <v>22</v>
      </c>
      <c r="G19" s="59">
        <f t="shared" si="41"/>
        <v>4.3459016393442624</v>
      </c>
      <c r="H19" s="58">
        <v>24.1</v>
      </c>
      <c r="I19" s="59">
        <f t="shared" si="42"/>
        <v>20.327868852459016</v>
      </c>
      <c r="J19" s="59">
        <v>22</v>
      </c>
      <c r="K19" s="59">
        <f t="shared" si="43"/>
        <v>4.472131147540984</v>
      </c>
      <c r="L19" s="69">
        <v>24.8</v>
      </c>
      <c r="M19" s="59">
        <f t="shared" si="44"/>
        <v>20.901639344262296</v>
      </c>
      <c r="N19" s="59">
        <v>22</v>
      </c>
      <c r="O19" s="59">
        <f t="shared" si="45"/>
        <v>4.5983606557377055</v>
      </c>
      <c r="P19" s="70">
        <v>25.5</v>
      </c>
      <c r="Q19" s="57">
        <f t="shared" si="46"/>
        <v>24.8</v>
      </c>
      <c r="R19" s="18">
        <f t="shared" si="47"/>
        <v>5.809128630705402</v>
      </c>
      <c r="S19" s="21" t="s">
        <v>15</v>
      </c>
      <c r="T19" s="55">
        <v>1</v>
      </c>
      <c r="U19" s="23">
        <f t="shared" si="48"/>
        <v>20.327868852459016</v>
      </c>
      <c r="V19" s="59">
        <v>22</v>
      </c>
      <c r="W19" s="23">
        <f t="shared" si="49"/>
        <v>4.472131147540984</v>
      </c>
      <c r="X19" s="53">
        <f t="shared" si="50"/>
        <v>24.8</v>
      </c>
      <c r="Y19" s="59" t="s">
        <v>8</v>
      </c>
      <c r="Z19" s="123">
        <v>24.8</v>
      </c>
      <c r="AA19" s="73"/>
      <c r="AB19" s="73"/>
      <c r="AF19" s="36">
        <f t="shared" si="51"/>
        <v>19.754098360655739</v>
      </c>
      <c r="AG19" s="36">
        <f t="shared" si="52"/>
        <v>4.3459016393442624</v>
      </c>
      <c r="AH19" s="36">
        <f t="shared" si="53"/>
        <v>24.1</v>
      </c>
      <c r="AI19" s="36">
        <f t="shared" si="54"/>
        <v>20.327868852459016</v>
      </c>
      <c r="AJ19" s="36">
        <f t="shared" si="55"/>
        <v>4.472131147540984</v>
      </c>
      <c r="AK19" s="36">
        <f t="shared" si="56"/>
        <v>24.8</v>
      </c>
      <c r="AL19" s="36">
        <f t="shared" si="57"/>
        <v>20.901639344262296</v>
      </c>
      <c r="AM19" s="36">
        <f t="shared" si="58"/>
        <v>4.5983606557377055</v>
      </c>
      <c r="AN19" s="36">
        <f t="shared" si="59"/>
        <v>25.5</v>
      </c>
    </row>
    <row r="20" spans="1:40" ht="46.5" customHeight="1" x14ac:dyDescent="0.3">
      <c r="A20" s="74">
        <v>12</v>
      </c>
      <c r="B20" s="63" t="s">
        <v>49</v>
      </c>
      <c r="C20" s="71" t="s">
        <v>12</v>
      </c>
      <c r="D20" s="64" t="s">
        <v>206</v>
      </c>
      <c r="E20" s="59">
        <f t="shared" si="40"/>
        <v>394.01639344262293</v>
      </c>
      <c r="F20" s="59">
        <v>22</v>
      </c>
      <c r="G20" s="59">
        <f t="shared" si="41"/>
        <v>86.683606557377047</v>
      </c>
      <c r="H20" s="58">
        <v>480.7</v>
      </c>
      <c r="I20" s="59">
        <f t="shared" si="42"/>
        <v>405.57377049180332</v>
      </c>
      <c r="J20" s="59">
        <v>22</v>
      </c>
      <c r="K20" s="59">
        <f t="shared" si="43"/>
        <v>89.226229508196724</v>
      </c>
      <c r="L20" s="69">
        <v>494.8</v>
      </c>
      <c r="M20" s="59">
        <f t="shared" si="44"/>
        <v>417.13114754098359</v>
      </c>
      <c r="N20" s="59">
        <v>22</v>
      </c>
      <c r="O20" s="59">
        <f t="shared" si="45"/>
        <v>91.768852459016401</v>
      </c>
      <c r="P20" s="70">
        <v>508.9</v>
      </c>
      <c r="Q20" s="57">
        <f t="shared" si="46"/>
        <v>494.8</v>
      </c>
      <c r="R20" s="18">
        <f t="shared" si="47"/>
        <v>5.8664447680465912</v>
      </c>
      <c r="S20" s="21" t="s">
        <v>15</v>
      </c>
      <c r="T20" s="55">
        <v>1</v>
      </c>
      <c r="U20" s="23">
        <f t="shared" si="48"/>
        <v>405.57377049180332</v>
      </c>
      <c r="V20" s="59">
        <v>22</v>
      </c>
      <c r="W20" s="23">
        <f t="shared" si="49"/>
        <v>89.226229508196724</v>
      </c>
      <c r="X20" s="53">
        <f t="shared" si="50"/>
        <v>494.8</v>
      </c>
      <c r="Y20" s="59" t="s">
        <v>8</v>
      </c>
      <c r="Z20" s="123">
        <v>494.8</v>
      </c>
      <c r="AA20" s="73"/>
      <c r="AB20" s="73"/>
      <c r="AF20" s="36">
        <f t="shared" si="51"/>
        <v>394.01639344262293</v>
      </c>
      <c r="AG20" s="36">
        <f t="shared" si="52"/>
        <v>86.683606557377047</v>
      </c>
      <c r="AH20" s="36">
        <f t="shared" si="53"/>
        <v>480.7</v>
      </c>
      <c r="AI20" s="36">
        <f t="shared" si="54"/>
        <v>405.57377049180332</v>
      </c>
      <c r="AJ20" s="36">
        <f t="shared" si="55"/>
        <v>89.226229508196724</v>
      </c>
      <c r="AK20" s="36">
        <f t="shared" si="56"/>
        <v>494.8</v>
      </c>
      <c r="AL20" s="36">
        <f t="shared" si="57"/>
        <v>417.13114754098359</v>
      </c>
      <c r="AM20" s="36">
        <f t="shared" si="58"/>
        <v>91.768852459016401</v>
      </c>
      <c r="AN20" s="36">
        <f t="shared" si="59"/>
        <v>508.9</v>
      </c>
    </row>
    <row r="21" spans="1:40" ht="46.5" customHeight="1" x14ac:dyDescent="0.3">
      <c r="A21" s="74">
        <v>13</v>
      </c>
      <c r="B21" s="63" t="s">
        <v>50</v>
      </c>
      <c r="C21" s="71" t="s">
        <v>12</v>
      </c>
      <c r="D21" s="64" t="s">
        <v>206</v>
      </c>
      <c r="E21" s="59">
        <f t="shared" si="40"/>
        <v>64.918032786885249</v>
      </c>
      <c r="F21" s="59">
        <v>22</v>
      </c>
      <c r="G21" s="59">
        <f t="shared" si="41"/>
        <v>14.281967213114754</v>
      </c>
      <c r="H21" s="58">
        <v>79.2</v>
      </c>
      <c r="I21" s="59">
        <f t="shared" si="42"/>
        <v>66.885245901639337</v>
      </c>
      <c r="J21" s="59">
        <v>22</v>
      </c>
      <c r="K21" s="59">
        <f t="shared" si="43"/>
        <v>14.714754098360654</v>
      </c>
      <c r="L21" s="69">
        <v>81.599999999999994</v>
      </c>
      <c r="M21" s="59">
        <f t="shared" si="44"/>
        <v>68.770491803278688</v>
      </c>
      <c r="N21" s="59">
        <v>22</v>
      </c>
      <c r="O21" s="59">
        <f t="shared" si="45"/>
        <v>15.129508196721311</v>
      </c>
      <c r="P21" s="70">
        <v>83.9</v>
      </c>
      <c r="Q21" s="57">
        <f t="shared" si="46"/>
        <v>81.569999999999993</v>
      </c>
      <c r="R21" s="18">
        <f t="shared" si="47"/>
        <v>5.9343434343434467</v>
      </c>
      <c r="S21" s="21" t="s">
        <v>15</v>
      </c>
      <c r="T21" s="55">
        <v>1</v>
      </c>
      <c r="U21" s="23">
        <f t="shared" si="48"/>
        <v>66.860655737704917</v>
      </c>
      <c r="V21" s="59">
        <v>22</v>
      </c>
      <c r="W21" s="23">
        <f t="shared" si="49"/>
        <v>14.709344262295083</v>
      </c>
      <c r="X21" s="53">
        <f t="shared" si="50"/>
        <v>81.569999999999993</v>
      </c>
      <c r="Y21" s="59" t="s">
        <v>8</v>
      </c>
      <c r="Z21" s="123">
        <v>81.569999999999993</v>
      </c>
      <c r="AA21" s="73"/>
      <c r="AB21" s="73"/>
      <c r="AF21" s="36">
        <f t="shared" si="51"/>
        <v>64.918032786885249</v>
      </c>
      <c r="AG21" s="36">
        <f t="shared" si="52"/>
        <v>14.281967213114754</v>
      </c>
      <c r="AH21" s="36">
        <f t="shared" si="53"/>
        <v>79.2</v>
      </c>
      <c r="AI21" s="36">
        <f t="shared" si="54"/>
        <v>66.885245901639337</v>
      </c>
      <c r="AJ21" s="36">
        <f t="shared" si="55"/>
        <v>14.714754098360654</v>
      </c>
      <c r="AK21" s="36">
        <f t="shared" si="56"/>
        <v>81.599999999999994</v>
      </c>
      <c r="AL21" s="36">
        <f t="shared" si="57"/>
        <v>68.770491803278688</v>
      </c>
      <c r="AM21" s="36">
        <f t="shared" si="58"/>
        <v>15.129508196721311</v>
      </c>
      <c r="AN21" s="36">
        <f t="shared" si="59"/>
        <v>83.9</v>
      </c>
    </row>
    <row r="22" spans="1:40" ht="46.5" customHeight="1" x14ac:dyDescent="0.3">
      <c r="A22" s="74">
        <v>14</v>
      </c>
      <c r="B22" s="63" t="s">
        <v>51</v>
      </c>
      <c r="C22" s="71" t="s">
        <v>12</v>
      </c>
      <c r="D22" s="64" t="s">
        <v>31</v>
      </c>
      <c r="E22" s="59">
        <f t="shared" si="40"/>
        <v>40.57377049180328</v>
      </c>
      <c r="F22" s="59">
        <v>22</v>
      </c>
      <c r="G22" s="59">
        <f t="shared" si="41"/>
        <v>8.9262295081967213</v>
      </c>
      <c r="H22" s="58">
        <v>49.5</v>
      </c>
      <c r="I22" s="59">
        <f t="shared" si="42"/>
        <v>41.721311475409834</v>
      </c>
      <c r="J22" s="59">
        <v>22</v>
      </c>
      <c r="K22" s="59">
        <f t="shared" si="43"/>
        <v>9.1786885245901626</v>
      </c>
      <c r="L22" s="69">
        <v>50.9</v>
      </c>
      <c r="M22" s="59">
        <f t="shared" si="44"/>
        <v>42.950819672131146</v>
      </c>
      <c r="N22" s="59">
        <v>22</v>
      </c>
      <c r="O22" s="59">
        <f t="shared" si="45"/>
        <v>9.4491803278688522</v>
      </c>
      <c r="P22" s="70">
        <v>52.4</v>
      </c>
      <c r="Q22" s="57">
        <f t="shared" si="46"/>
        <v>50.93</v>
      </c>
      <c r="R22" s="18">
        <f t="shared" si="47"/>
        <v>5.8585858585858546</v>
      </c>
      <c r="S22" s="21" t="s">
        <v>15</v>
      </c>
      <c r="T22" s="55">
        <v>1</v>
      </c>
      <c r="U22" s="23">
        <f t="shared" si="48"/>
        <v>41.745901639344261</v>
      </c>
      <c r="V22" s="59">
        <v>22</v>
      </c>
      <c r="W22" s="23">
        <f t="shared" si="49"/>
        <v>9.1840983606557387</v>
      </c>
      <c r="X22" s="53">
        <f t="shared" si="50"/>
        <v>50.93</v>
      </c>
      <c r="Y22" s="59" t="s">
        <v>8</v>
      </c>
      <c r="Z22" s="123">
        <v>50.93</v>
      </c>
      <c r="AA22" s="73"/>
      <c r="AB22" s="73"/>
      <c r="AF22" s="36">
        <f t="shared" si="51"/>
        <v>40.57377049180328</v>
      </c>
      <c r="AG22" s="36">
        <f t="shared" si="52"/>
        <v>8.9262295081967213</v>
      </c>
      <c r="AH22" s="36">
        <f t="shared" si="53"/>
        <v>49.5</v>
      </c>
      <c r="AI22" s="36">
        <f t="shared" si="54"/>
        <v>41.721311475409834</v>
      </c>
      <c r="AJ22" s="36">
        <f t="shared" si="55"/>
        <v>9.1786885245901626</v>
      </c>
      <c r="AK22" s="36">
        <f t="shared" si="56"/>
        <v>50.9</v>
      </c>
      <c r="AL22" s="36">
        <f t="shared" si="57"/>
        <v>42.950819672131146</v>
      </c>
      <c r="AM22" s="36">
        <f t="shared" si="58"/>
        <v>9.4491803278688522</v>
      </c>
      <c r="AN22" s="36">
        <f t="shared" si="59"/>
        <v>52.4</v>
      </c>
    </row>
    <row r="23" spans="1:40" ht="46.5" customHeight="1" x14ac:dyDescent="0.3">
      <c r="A23" s="74">
        <v>15</v>
      </c>
      <c r="B23" s="63" t="s">
        <v>38</v>
      </c>
      <c r="C23" s="71" t="s">
        <v>12</v>
      </c>
      <c r="D23" s="64" t="s">
        <v>31</v>
      </c>
      <c r="E23" s="59">
        <f t="shared" si="40"/>
        <v>24300.245901639344</v>
      </c>
      <c r="F23" s="59">
        <v>22</v>
      </c>
      <c r="G23" s="59">
        <f t="shared" si="41"/>
        <v>5346.0540983606552</v>
      </c>
      <c r="H23" s="58">
        <v>29646.3</v>
      </c>
      <c r="I23" s="59">
        <f t="shared" si="42"/>
        <v>25015</v>
      </c>
      <c r="J23" s="59">
        <v>22</v>
      </c>
      <c r="K23" s="59">
        <f t="shared" si="43"/>
        <v>5503.3</v>
      </c>
      <c r="L23" s="69">
        <v>30518.3</v>
      </c>
      <c r="M23" s="59">
        <f t="shared" si="44"/>
        <v>25729.672131147545</v>
      </c>
      <c r="N23" s="59">
        <v>22</v>
      </c>
      <c r="O23" s="59">
        <f t="shared" si="45"/>
        <v>5660.5278688524595</v>
      </c>
      <c r="P23" s="70">
        <v>31390.2</v>
      </c>
      <c r="Q23" s="57">
        <f t="shared" si="46"/>
        <v>30518.27</v>
      </c>
      <c r="R23" s="18">
        <f t="shared" si="47"/>
        <v>5.8823529411764781</v>
      </c>
      <c r="S23" s="21" t="s">
        <v>15</v>
      </c>
      <c r="T23" s="55">
        <v>1</v>
      </c>
      <c r="U23" s="23">
        <f t="shared" si="48"/>
        <v>25014.975409836065</v>
      </c>
      <c r="V23" s="59">
        <v>22</v>
      </c>
      <c r="W23" s="23">
        <f t="shared" si="49"/>
        <v>5503.2945901639341</v>
      </c>
      <c r="X23" s="53">
        <f t="shared" si="50"/>
        <v>30518.27</v>
      </c>
      <c r="Y23" s="59" t="s">
        <v>8</v>
      </c>
      <c r="Z23" s="123">
        <v>16093</v>
      </c>
      <c r="AA23" s="73"/>
      <c r="AB23" s="73"/>
      <c r="AF23" s="36">
        <f t="shared" si="51"/>
        <v>24300.245901639344</v>
      </c>
      <c r="AG23" s="36">
        <f t="shared" si="52"/>
        <v>5346.0540983606552</v>
      </c>
      <c r="AH23" s="36">
        <f t="shared" si="53"/>
        <v>29646.3</v>
      </c>
      <c r="AI23" s="36">
        <f t="shared" si="54"/>
        <v>25015</v>
      </c>
      <c r="AJ23" s="36">
        <f t="shared" si="55"/>
        <v>5503.3</v>
      </c>
      <c r="AK23" s="36">
        <f t="shared" si="56"/>
        <v>30518.3</v>
      </c>
      <c r="AL23" s="36">
        <f t="shared" si="57"/>
        <v>25729.672131147545</v>
      </c>
      <c r="AM23" s="36">
        <f t="shared" si="58"/>
        <v>5660.5278688524595</v>
      </c>
      <c r="AN23" s="36">
        <f t="shared" si="59"/>
        <v>31390.2</v>
      </c>
    </row>
    <row r="24" spans="1:40" ht="46.5" customHeight="1" x14ac:dyDescent="0.3">
      <c r="A24" s="74">
        <v>16</v>
      </c>
      <c r="B24" s="66" t="s">
        <v>52</v>
      </c>
      <c r="C24" s="71" t="s">
        <v>12</v>
      </c>
      <c r="D24" s="64" t="s">
        <v>31</v>
      </c>
      <c r="E24" s="59">
        <f t="shared" si="40"/>
        <v>108.03278688524591</v>
      </c>
      <c r="F24" s="59">
        <v>22</v>
      </c>
      <c r="G24" s="59">
        <f t="shared" si="41"/>
        <v>23.767213114754099</v>
      </c>
      <c r="H24" s="58">
        <v>131.80000000000001</v>
      </c>
      <c r="I24" s="59">
        <f t="shared" si="42"/>
        <v>111.2295081967213</v>
      </c>
      <c r="J24" s="59">
        <v>22</v>
      </c>
      <c r="K24" s="59">
        <f t="shared" si="43"/>
        <v>24.470491803278687</v>
      </c>
      <c r="L24" s="69">
        <v>135.69999999999999</v>
      </c>
      <c r="M24" s="59">
        <f t="shared" si="44"/>
        <v>114.34426229508196</v>
      </c>
      <c r="N24" s="59">
        <v>22</v>
      </c>
      <c r="O24" s="59">
        <f t="shared" si="45"/>
        <v>25.155737704918032</v>
      </c>
      <c r="P24" s="70">
        <v>139.5</v>
      </c>
      <c r="Q24" s="57">
        <f t="shared" si="46"/>
        <v>135.66999999999999</v>
      </c>
      <c r="R24" s="18">
        <f t="shared" si="47"/>
        <v>5.8421851289832887</v>
      </c>
      <c r="S24" s="21" t="s">
        <v>15</v>
      </c>
      <c r="T24" s="55">
        <v>1</v>
      </c>
      <c r="U24" s="23">
        <f t="shared" si="48"/>
        <v>111.20491803278686</v>
      </c>
      <c r="V24" s="59">
        <v>22</v>
      </c>
      <c r="W24" s="23">
        <f t="shared" si="49"/>
        <v>24.465081967213113</v>
      </c>
      <c r="X24" s="53">
        <f t="shared" si="50"/>
        <v>135.66999999999999</v>
      </c>
      <c r="Y24" s="59" t="s">
        <v>8</v>
      </c>
      <c r="Z24" s="123">
        <v>135.66999999999999</v>
      </c>
      <c r="AA24" s="73"/>
      <c r="AB24" s="73"/>
      <c r="AF24" s="36">
        <f t="shared" si="51"/>
        <v>108.03278688524591</v>
      </c>
      <c r="AG24" s="36">
        <f t="shared" si="52"/>
        <v>23.767213114754099</v>
      </c>
      <c r="AH24" s="36">
        <f t="shared" si="53"/>
        <v>131.80000000000001</v>
      </c>
      <c r="AI24" s="36">
        <f t="shared" si="54"/>
        <v>111.2295081967213</v>
      </c>
      <c r="AJ24" s="36">
        <f t="shared" si="55"/>
        <v>24.470491803278687</v>
      </c>
      <c r="AK24" s="36">
        <f t="shared" si="56"/>
        <v>135.69999999999999</v>
      </c>
      <c r="AL24" s="36">
        <f t="shared" si="57"/>
        <v>114.34426229508196</v>
      </c>
      <c r="AM24" s="36">
        <f t="shared" si="58"/>
        <v>25.155737704918032</v>
      </c>
      <c r="AN24" s="36">
        <f t="shared" si="59"/>
        <v>139.5</v>
      </c>
    </row>
    <row r="25" spans="1:40" ht="46.5" customHeight="1" x14ac:dyDescent="0.3">
      <c r="A25" s="74">
        <v>17</v>
      </c>
      <c r="B25" s="63" t="s">
        <v>53</v>
      </c>
      <c r="C25" s="71" t="s">
        <v>12</v>
      </c>
      <c r="D25" s="64" t="s">
        <v>207</v>
      </c>
      <c r="E25" s="59">
        <f t="shared" si="40"/>
        <v>261.96721311475414</v>
      </c>
      <c r="F25" s="59">
        <v>22</v>
      </c>
      <c r="G25" s="59">
        <f t="shared" si="41"/>
        <v>57.632786885245906</v>
      </c>
      <c r="H25" s="58">
        <v>319.60000000000002</v>
      </c>
      <c r="I25" s="59">
        <f t="shared" si="42"/>
        <v>269.67213114754099</v>
      </c>
      <c r="J25" s="59">
        <v>22</v>
      </c>
      <c r="K25" s="59">
        <f t="shared" si="43"/>
        <v>59.327868852459019</v>
      </c>
      <c r="L25" s="69">
        <v>329</v>
      </c>
      <c r="M25" s="59">
        <f t="shared" si="44"/>
        <v>277.37704918032784</v>
      </c>
      <c r="N25" s="59">
        <v>22</v>
      </c>
      <c r="O25" s="59">
        <f t="shared" si="45"/>
        <v>61.022950819672126</v>
      </c>
      <c r="P25" s="70">
        <v>338.4</v>
      </c>
      <c r="Q25" s="57">
        <f t="shared" si="46"/>
        <v>329</v>
      </c>
      <c r="R25" s="18">
        <f t="shared" si="47"/>
        <v>5.8823529411764497</v>
      </c>
      <c r="S25" s="21" t="s">
        <v>15</v>
      </c>
      <c r="T25" s="55">
        <v>1</v>
      </c>
      <c r="U25" s="23">
        <f t="shared" si="48"/>
        <v>269.67213114754099</v>
      </c>
      <c r="V25" s="59">
        <v>22</v>
      </c>
      <c r="W25" s="23">
        <f t="shared" si="49"/>
        <v>59.327868852459019</v>
      </c>
      <c r="X25" s="53">
        <f t="shared" si="50"/>
        <v>329</v>
      </c>
      <c r="Y25" s="59" t="s">
        <v>8</v>
      </c>
      <c r="Z25" s="123">
        <v>329</v>
      </c>
      <c r="AA25" s="73"/>
      <c r="AB25" s="73"/>
      <c r="AF25" s="36">
        <f t="shared" si="51"/>
        <v>261.96721311475414</v>
      </c>
      <c r="AG25" s="36">
        <f t="shared" si="52"/>
        <v>57.632786885245906</v>
      </c>
      <c r="AH25" s="36">
        <f t="shared" si="53"/>
        <v>319.60000000000002</v>
      </c>
      <c r="AI25" s="36">
        <f t="shared" si="54"/>
        <v>269.67213114754099</v>
      </c>
      <c r="AJ25" s="36">
        <f t="shared" si="55"/>
        <v>59.327868852459019</v>
      </c>
      <c r="AK25" s="36">
        <f t="shared" si="56"/>
        <v>329</v>
      </c>
      <c r="AL25" s="36">
        <f t="shared" si="57"/>
        <v>277.37704918032784</v>
      </c>
      <c r="AM25" s="36">
        <f t="shared" si="58"/>
        <v>61.022950819672126</v>
      </c>
      <c r="AN25" s="36">
        <f t="shared" si="59"/>
        <v>338.4</v>
      </c>
    </row>
    <row r="26" spans="1:40" ht="46.5" customHeight="1" x14ac:dyDescent="0.3">
      <c r="A26" s="74">
        <v>18</v>
      </c>
      <c r="B26" s="63" t="s">
        <v>54</v>
      </c>
      <c r="C26" s="71" t="s">
        <v>12</v>
      </c>
      <c r="D26" s="64" t="s">
        <v>31</v>
      </c>
      <c r="E26" s="59">
        <f t="shared" si="40"/>
        <v>199.26229508196721</v>
      </c>
      <c r="F26" s="59">
        <v>22</v>
      </c>
      <c r="G26" s="59">
        <f t="shared" si="41"/>
        <v>43.837704918032784</v>
      </c>
      <c r="H26" s="58">
        <v>243.1</v>
      </c>
      <c r="I26" s="59">
        <f t="shared" si="42"/>
        <v>205.16393442622953</v>
      </c>
      <c r="J26" s="59">
        <v>22</v>
      </c>
      <c r="K26" s="59">
        <f t="shared" si="43"/>
        <v>45.136065573770495</v>
      </c>
      <c r="L26" s="69">
        <v>250.3</v>
      </c>
      <c r="M26" s="59">
        <f t="shared" si="44"/>
        <v>210.98360655737704</v>
      </c>
      <c r="N26" s="59">
        <v>22</v>
      </c>
      <c r="O26" s="59">
        <f t="shared" si="45"/>
        <v>46.416393442622947</v>
      </c>
      <c r="P26" s="70">
        <v>257.39999999999998</v>
      </c>
      <c r="Q26" s="57">
        <f t="shared" si="46"/>
        <v>250.27</v>
      </c>
      <c r="R26" s="18">
        <f t="shared" si="47"/>
        <v>5.8823529411764781</v>
      </c>
      <c r="S26" s="21" t="s">
        <v>15</v>
      </c>
      <c r="T26" s="55">
        <v>1</v>
      </c>
      <c r="U26" s="23">
        <f t="shared" si="48"/>
        <v>205.13934426229508</v>
      </c>
      <c r="V26" s="59">
        <v>22</v>
      </c>
      <c r="W26" s="23">
        <f t="shared" si="49"/>
        <v>45.130655737704913</v>
      </c>
      <c r="X26" s="53">
        <f t="shared" si="50"/>
        <v>250.27</v>
      </c>
      <c r="Y26" s="59" t="s">
        <v>8</v>
      </c>
      <c r="Z26" s="123">
        <v>250.27</v>
      </c>
      <c r="AA26" s="73"/>
      <c r="AB26" s="73"/>
      <c r="AF26" s="36">
        <f t="shared" si="51"/>
        <v>199.26229508196721</v>
      </c>
      <c r="AG26" s="36">
        <f t="shared" si="52"/>
        <v>43.837704918032784</v>
      </c>
      <c r="AH26" s="36">
        <f t="shared" si="53"/>
        <v>243.1</v>
      </c>
      <c r="AI26" s="36">
        <f t="shared" si="54"/>
        <v>205.16393442622953</v>
      </c>
      <c r="AJ26" s="36">
        <f t="shared" si="55"/>
        <v>45.136065573770495</v>
      </c>
      <c r="AK26" s="36">
        <f t="shared" si="56"/>
        <v>250.3</v>
      </c>
      <c r="AL26" s="36">
        <f t="shared" si="57"/>
        <v>210.98360655737704</v>
      </c>
      <c r="AM26" s="36">
        <f t="shared" si="58"/>
        <v>46.416393442622947</v>
      </c>
      <c r="AN26" s="36">
        <f t="shared" si="59"/>
        <v>257.39999999999998</v>
      </c>
    </row>
    <row r="27" spans="1:40" ht="46.5" customHeight="1" x14ac:dyDescent="0.3">
      <c r="A27" s="74">
        <v>19</v>
      </c>
      <c r="B27" s="63" t="s">
        <v>55</v>
      </c>
      <c r="C27" s="71" t="s">
        <v>12</v>
      </c>
      <c r="D27" s="64" t="s">
        <v>31</v>
      </c>
      <c r="E27" s="59">
        <f t="shared" si="40"/>
        <v>347.2131147540984</v>
      </c>
      <c r="F27" s="59">
        <v>22</v>
      </c>
      <c r="G27" s="59">
        <f t="shared" si="41"/>
        <v>76.386885245901652</v>
      </c>
      <c r="H27" s="58">
        <v>423.6</v>
      </c>
      <c r="I27" s="59">
        <f t="shared" si="42"/>
        <v>357.37704918032784</v>
      </c>
      <c r="J27" s="59">
        <v>22</v>
      </c>
      <c r="K27" s="59">
        <f t="shared" si="43"/>
        <v>78.622950819672127</v>
      </c>
      <c r="L27" s="69">
        <v>436</v>
      </c>
      <c r="M27" s="59">
        <f t="shared" si="44"/>
        <v>367.62295081967216</v>
      </c>
      <c r="N27" s="59">
        <v>22</v>
      </c>
      <c r="O27" s="59">
        <f t="shared" si="45"/>
        <v>80.877049180327873</v>
      </c>
      <c r="P27" s="70">
        <v>448.5</v>
      </c>
      <c r="Q27" s="57">
        <f t="shared" si="46"/>
        <v>436.03</v>
      </c>
      <c r="R27" s="18">
        <f t="shared" si="47"/>
        <v>5.8781869688385342</v>
      </c>
      <c r="S27" s="21" t="s">
        <v>15</v>
      </c>
      <c r="T27" s="55">
        <v>1</v>
      </c>
      <c r="U27" s="23">
        <f t="shared" si="48"/>
        <v>357.40163934426226</v>
      </c>
      <c r="V27" s="59">
        <v>22</v>
      </c>
      <c r="W27" s="23">
        <f t="shared" si="49"/>
        <v>78.628360655737708</v>
      </c>
      <c r="X27" s="53">
        <f t="shared" si="50"/>
        <v>436.03</v>
      </c>
      <c r="Y27" s="59" t="s">
        <v>8</v>
      </c>
      <c r="Z27" s="123">
        <v>436.03</v>
      </c>
      <c r="AA27" s="73"/>
      <c r="AB27" s="73"/>
      <c r="AF27" s="36">
        <f t="shared" si="51"/>
        <v>347.2131147540984</v>
      </c>
      <c r="AG27" s="36">
        <f t="shared" si="52"/>
        <v>76.386885245901652</v>
      </c>
      <c r="AH27" s="36">
        <f t="shared" si="53"/>
        <v>423.6</v>
      </c>
      <c r="AI27" s="36">
        <f t="shared" si="54"/>
        <v>357.37704918032784</v>
      </c>
      <c r="AJ27" s="36">
        <f t="shared" si="55"/>
        <v>78.622950819672127</v>
      </c>
      <c r="AK27" s="36">
        <f t="shared" si="56"/>
        <v>436</v>
      </c>
      <c r="AL27" s="36">
        <f t="shared" si="57"/>
        <v>367.62295081967216</v>
      </c>
      <c r="AM27" s="36">
        <f t="shared" si="58"/>
        <v>80.877049180327873</v>
      </c>
      <c r="AN27" s="36">
        <f t="shared" si="59"/>
        <v>448.5</v>
      </c>
    </row>
    <row r="28" spans="1:40" ht="46.5" customHeight="1" x14ac:dyDescent="0.3">
      <c r="A28" s="74">
        <v>20</v>
      </c>
      <c r="B28" s="63" t="s">
        <v>56</v>
      </c>
      <c r="C28" s="71" t="s">
        <v>12</v>
      </c>
      <c r="D28" s="64" t="s">
        <v>31</v>
      </c>
      <c r="E28" s="59">
        <f t="shared" si="40"/>
        <v>1990.983606557377</v>
      </c>
      <c r="F28" s="59">
        <v>22</v>
      </c>
      <c r="G28" s="59">
        <f t="shared" si="41"/>
        <v>438.01639344262298</v>
      </c>
      <c r="H28" s="58">
        <v>2429</v>
      </c>
      <c r="I28" s="59">
        <f t="shared" si="42"/>
        <v>2049.5081967213114</v>
      </c>
      <c r="J28" s="59">
        <v>22</v>
      </c>
      <c r="K28" s="59">
        <f t="shared" si="43"/>
        <v>450.89180327868849</v>
      </c>
      <c r="L28" s="69">
        <v>2500.4</v>
      </c>
      <c r="M28" s="59">
        <f t="shared" si="44"/>
        <v>2108.1147540983607</v>
      </c>
      <c r="N28" s="59">
        <v>22</v>
      </c>
      <c r="O28" s="59">
        <f t="shared" si="45"/>
        <v>463.78524590163937</v>
      </c>
      <c r="P28" s="70">
        <v>2571.9</v>
      </c>
      <c r="Q28" s="57">
        <f t="shared" si="46"/>
        <v>2500.4299999999998</v>
      </c>
      <c r="R28" s="18">
        <f t="shared" si="47"/>
        <v>5.8830794565664917</v>
      </c>
      <c r="S28" s="21" t="s">
        <v>15</v>
      </c>
      <c r="T28" s="55">
        <v>1</v>
      </c>
      <c r="U28" s="23">
        <f t="shared" si="48"/>
        <v>2049.5327868852455</v>
      </c>
      <c r="V28" s="59">
        <v>22</v>
      </c>
      <c r="W28" s="23">
        <f t="shared" si="49"/>
        <v>450.89721311475404</v>
      </c>
      <c r="X28" s="53">
        <f t="shared" si="50"/>
        <v>2500.4299999999998</v>
      </c>
      <c r="Y28" s="59" t="s">
        <v>8</v>
      </c>
      <c r="Z28" s="123">
        <v>1764.33</v>
      </c>
      <c r="AA28" s="73"/>
      <c r="AB28" s="73"/>
      <c r="AF28" s="36">
        <f t="shared" si="51"/>
        <v>1990.983606557377</v>
      </c>
      <c r="AG28" s="36">
        <f t="shared" si="52"/>
        <v>438.01639344262298</v>
      </c>
      <c r="AH28" s="36">
        <f t="shared" si="53"/>
        <v>2429</v>
      </c>
      <c r="AI28" s="36">
        <f t="shared" si="54"/>
        <v>2049.5081967213114</v>
      </c>
      <c r="AJ28" s="36">
        <f t="shared" si="55"/>
        <v>450.89180327868849</v>
      </c>
      <c r="AK28" s="36">
        <f t="shared" si="56"/>
        <v>2500.4</v>
      </c>
      <c r="AL28" s="36">
        <f t="shared" si="57"/>
        <v>2108.1147540983607</v>
      </c>
      <c r="AM28" s="36">
        <f t="shared" si="58"/>
        <v>463.78524590163937</v>
      </c>
      <c r="AN28" s="36">
        <f t="shared" si="59"/>
        <v>2571.9</v>
      </c>
    </row>
    <row r="29" spans="1:40" ht="46.5" customHeight="1" x14ac:dyDescent="0.3">
      <c r="A29" s="74">
        <v>21</v>
      </c>
      <c r="B29" s="63" t="s">
        <v>57</v>
      </c>
      <c r="C29" s="71" t="s">
        <v>12</v>
      </c>
      <c r="D29" s="64" t="s">
        <v>31</v>
      </c>
      <c r="E29" s="59">
        <f t="shared" si="40"/>
        <v>1816.5573770491801</v>
      </c>
      <c r="F29" s="59">
        <v>22</v>
      </c>
      <c r="G29" s="59">
        <f t="shared" si="41"/>
        <v>399.6426229508196</v>
      </c>
      <c r="H29" s="58">
        <v>2216.1999999999998</v>
      </c>
      <c r="I29" s="59">
        <f t="shared" si="42"/>
        <v>1870</v>
      </c>
      <c r="J29" s="59">
        <v>22</v>
      </c>
      <c r="K29" s="59">
        <f t="shared" si="43"/>
        <v>411.4</v>
      </c>
      <c r="L29" s="69">
        <v>2281.4</v>
      </c>
      <c r="M29" s="59">
        <f t="shared" si="44"/>
        <v>1923.4426229508194</v>
      </c>
      <c r="N29" s="59">
        <v>22</v>
      </c>
      <c r="O29" s="59">
        <f t="shared" si="45"/>
        <v>423.1573770491803</v>
      </c>
      <c r="P29" s="70">
        <v>2346.6</v>
      </c>
      <c r="Q29" s="57">
        <f t="shared" si="46"/>
        <v>2281.4</v>
      </c>
      <c r="R29" s="18">
        <f t="shared" si="47"/>
        <v>5.8839454922840986</v>
      </c>
      <c r="S29" s="21" t="s">
        <v>15</v>
      </c>
      <c r="T29" s="55">
        <v>1</v>
      </c>
      <c r="U29" s="23">
        <f t="shared" si="48"/>
        <v>1870</v>
      </c>
      <c r="V29" s="59">
        <v>22</v>
      </c>
      <c r="W29" s="23">
        <f t="shared" si="49"/>
        <v>411.4</v>
      </c>
      <c r="X29" s="53">
        <f t="shared" si="50"/>
        <v>2281.4</v>
      </c>
      <c r="Y29" s="59" t="s">
        <v>8</v>
      </c>
      <c r="Z29" s="123">
        <v>2281.4</v>
      </c>
      <c r="AA29" s="73"/>
      <c r="AB29" s="73"/>
      <c r="AF29" s="36">
        <f t="shared" si="51"/>
        <v>1816.5573770491801</v>
      </c>
      <c r="AG29" s="36">
        <f t="shared" si="52"/>
        <v>399.6426229508196</v>
      </c>
      <c r="AH29" s="36">
        <f t="shared" si="53"/>
        <v>2216.1999999999998</v>
      </c>
      <c r="AI29" s="36">
        <f t="shared" si="54"/>
        <v>1870</v>
      </c>
      <c r="AJ29" s="36">
        <f t="shared" si="55"/>
        <v>411.4</v>
      </c>
      <c r="AK29" s="36">
        <f t="shared" si="56"/>
        <v>2281.4</v>
      </c>
      <c r="AL29" s="36">
        <f t="shared" si="57"/>
        <v>1923.4426229508194</v>
      </c>
      <c r="AM29" s="36">
        <f t="shared" si="58"/>
        <v>423.1573770491803</v>
      </c>
      <c r="AN29" s="36">
        <f t="shared" si="59"/>
        <v>2346.6</v>
      </c>
    </row>
    <row r="30" spans="1:40" ht="46.5" customHeight="1" x14ac:dyDescent="0.3">
      <c r="A30" s="74">
        <v>22</v>
      </c>
      <c r="B30" s="63" t="s">
        <v>58</v>
      </c>
      <c r="C30" s="71" t="s">
        <v>12</v>
      </c>
      <c r="D30" s="64" t="s">
        <v>206</v>
      </c>
      <c r="E30" s="59">
        <f t="shared" si="40"/>
        <v>5695</v>
      </c>
      <c r="F30" s="59">
        <v>22</v>
      </c>
      <c r="G30" s="59">
        <f t="shared" si="41"/>
        <v>1252.9000000000001</v>
      </c>
      <c r="H30" s="58">
        <v>6947.9</v>
      </c>
      <c r="I30" s="59">
        <f t="shared" si="42"/>
        <v>5862.5409836065573</v>
      </c>
      <c r="J30" s="59">
        <v>22</v>
      </c>
      <c r="K30" s="59">
        <f t="shared" si="43"/>
        <v>1289.7590163934426</v>
      </c>
      <c r="L30" s="69">
        <v>7152.3</v>
      </c>
      <c r="M30" s="59">
        <f t="shared" si="44"/>
        <v>6030</v>
      </c>
      <c r="N30" s="59">
        <v>22</v>
      </c>
      <c r="O30" s="59">
        <f t="shared" si="45"/>
        <v>1326.6</v>
      </c>
      <c r="P30" s="70">
        <v>7356.6</v>
      </c>
      <c r="Q30" s="57">
        <f t="shared" si="46"/>
        <v>7152.27</v>
      </c>
      <c r="R30" s="18">
        <f t="shared" si="47"/>
        <v>5.8823529411764781</v>
      </c>
      <c r="S30" s="21" t="s">
        <v>15</v>
      </c>
      <c r="T30" s="55">
        <v>1</v>
      </c>
      <c r="U30" s="23">
        <f t="shared" si="48"/>
        <v>5862.5163934426237</v>
      </c>
      <c r="V30" s="59">
        <v>22</v>
      </c>
      <c r="W30" s="23">
        <f t="shared" si="49"/>
        <v>1289.7536065573772</v>
      </c>
      <c r="X30" s="53">
        <f t="shared" si="50"/>
        <v>7152.27</v>
      </c>
      <c r="Y30" s="59" t="s">
        <v>8</v>
      </c>
      <c r="Z30" s="123">
        <v>3671.67</v>
      </c>
      <c r="AA30" s="73"/>
      <c r="AB30" s="73"/>
      <c r="AF30" s="36">
        <f t="shared" si="51"/>
        <v>5695</v>
      </c>
      <c r="AG30" s="36">
        <f t="shared" si="52"/>
        <v>1252.9000000000001</v>
      </c>
      <c r="AH30" s="36">
        <f t="shared" si="53"/>
        <v>6947.9</v>
      </c>
      <c r="AI30" s="36">
        <f t="shared" si="54"/>
        <v>5862.5409836065573</v>
      </c>
      <c r="AJ30" s="36">
        <f t="shared" si="55"/>
        <v>1289.7590163934426</v>
      </c>
      <c r="AK30" s="36">
        <f t="shared" si="56"/>
        <v>7152.3</v>
      </c>
      <c r="AL30" s="36">
        <f t="shared" si="57"/>
        <v>6030</v>
      </c>
      <c r="AM30" s="36">
        <f t="shared" si="58"/>
        <v>1326.6</v>
      </c>
      <c r="AN30" s="36">
        <f t="shared" si="59"/>
        <v>7356.6</v>
      </c>
    </row>
    <row r="31" spans="1:40" ht="46.5" customHeight="1" x14ac:dyDescent="0.3">
      <c r="A31" s="74">
        <v>23</v>
      </c>
      <c r="B31" s="63" t="s">
        <v>59</v>
      </c>
      <c r="C31" s="71" t="s">
        <v>12</v>
      </c>
      <c r="D31" s="64" t="s">
        <v>206</v>
      </c>
      <c r="E31" s="59">
        <f t="shared" si="40"/>
        <v>2409.2622950819673</v>
      </c>
      <c r="F31" s="59">
        <v>22</v>
      </c>
      <c r="G31" s="59">
        <f t="shared" si="41"/>
        <v>530.03770491803289</v>
      </c>
      <c r="H31" s="58">
        <v>2939.3</v>
      </c>
      <c r="I31" s="59">
        <f t="shared" si="42"/>
        <v>2480.1639344262294</v>
      </c>
      <c r="J31" s="59">
        <v>22</v>
      </c>
      <c r="K31" s="59">
        <f t="shared" si="43"/>
        <v>545.63606557377045</v>
      </c>
      <c r="L31" s="69">
        <v>3025.8</v>
      </c>
      <c r="M31" s="59">
        <f t="shared" si="44"/>
        <v>2550.9836065573768</v>
      </c>
      <c r="N31" s="59">
        <v>22</v>
      </c>
      <c r="O31" s="59">
        <f t="shared" si="45"/>
        <v>561.21639344262292</v>
      </c>
      <c r="P31" s="70">
        <v>3112.2</v>
      </c>
      <c r="Q31" s="57">
        <f t="shared" si="46"/>
        <v>3025.77</v>
      </c>
      <c r="R31" s="18">
        <f t="shared" si="47"/>
        <v>5.8823529411764497</v>
      </c>
      <c r="S31" s="21" t="s">
        <v>15</v>
      </c>
      <c r="T31" s="55">
        <v>1</v>
      </c>
      <c r="U31" s="23">
        <f t="shared" si="48"/>
        <v>2480.1393442622948</v>
      </c>
      <c r="V31" s="59">
        <v>22</v>
      </c>
      <c r="W31" s="23">
        <f t="shared" si="49"/>
        <v>545.63065573770484</v>
      </c>
      <c r="X31" s="53">
        <f t="shared" si="50"/>
        <v>3025.77</v>
      </c>
      <c r="Y31" s="59" t="s">
        <v>8</v>
      </c>
      <c r="Z31" s="123">
        <v>2531</v>
      </c>
      <c r="AA31" s="73"/>
      <c r="AB31" s="73"/>
      <c r="AF31" s="36">
        <f t="shared" si="51"/>
        <v>2409.2622950819673</v>
      </c>
      <c r="AG31" s="36">
        <f t="shared" si="52"/>
        <v>530.03770491803289</v>
      </c>
      <c r="AH31" s="36">
        <f t="shared" si="53"/>
        <v>2939.3</v>
      </c>
      <c r="AI31" s="36">
        <f t="shared" si="54"/>
        <v>2480.1639344262294</v>
      </c>
      <c r="AJ31" s="36">
        <f t="shared" si="55"/>
        <v>545.63606557377045</v>
      </c>
      <c r="AK31" s="36">
        <f t="shared" si="56"/>
        <v>3025.8</v>
      </c>
      <c r="AL31" s="36">
        <f t="shared" si="57"/>
        <v>2550.9836065573768</v>
      </c>
      <c r="AM31" s="36">
        <f t="shared" si="58"/>
        <v>561.21639344262292</v>
      </c>
      <c r="AN31" s="36">
        <f t="shared" si="59"/>
        <v>3112.2</v>
      </c>
    </row>
    <row r="32" spans="1:40" ht="46.5" customHeight="1" x14ac:dyDescent="0.3">
      <c r="A32" s="74">
        <v>24</v>
      </c>
      <c r="B32" s="67" t="s">
        <v>60</v>
      </c>
      <c r="C32" s="71" t="s">
        <v>12</v>
      </c>
      <c r="D32" s="64" t="s">
        <v>31</v>
      </c>
      <c r="E32" s="59">
        <f t="shared" si="40"/>
        <v>3803.2786885245905</v>
      </c>
      <c r="F32" s="59">
        <v>22</v>
      </c>
      <c r="G32" s="59">
        <f t="shared" si="41"/>
        <v>836.72131147540995</v>
      </c>
      <c r="H32" s="58">
        <v>4640</v>
      </c>
      <c r="I32" s="59">
        <f t="shared" si="42"/>
        <v>3915.1639344262294</v>
      </c>
      <c r="J32" s="59">
        <v>22</v>
      </c>
      <c r="K32" s="59">
        <f t="shared" si="43"/>
        <v>861.33606557377038</v>
      </c>
      <c r="L32" s="69">
        <v>4776.5</v>
      </c>
      <c r="M32" s="59">
        <f t="shared" si="44"/>
        <v>4026.9672131147536</v>
      </c>
      <c r="N32" s="59">
        <v>22</v>
      </c>
      <c r="O32" s="59">
        <f t="shared" si="45"/>
        <v>885.93278688524583</v>
      </c>
      <c r="P32" s="70">
        <v>4912.8999999999996</v>
      </c>
      <c r="Q32" s="57">
        <f t="shared" si="46"/>
        <v>4776.47</v>
      </c>
      <c r="R32" s="18">
        <f t="shared" si="47"/>
        <v>5.8814655172413808</v>
      </c>
      <c r="S32" s="21" t="s">
        <v>15</v>
      </c>
      <c r="T32" s="55">
        <v>1</v>
      </c>
      <c r="U32" s="23">
        <f t="shared" si="48"/>
        <v>3915.1393442622953</v>
      </c>
      <c r="V32" s="59">
        <v>22</v>
      </c>
      <c r="W32" s="23">
        <f t="shared" si="49"/>
        <v>861.330655737705</v>
      </c>
      <c r="X32" s="53">
        <f t="shared" si="50"/>
        <v>4776.47</v>
      </c>
      <c r="Y32" s="59" t="s">
        <v>8</v>
      </c>
      <c r="Z32" s="123">
        <v>2768</v>
      </c>
      <c r="AA32" s="73"/>
      <c r="AB32" s="73"/>
      <c r="AF32" s="36">
        <f t="shared" si="51"/>
        <v>3803.2786885245905</v>
      </c>
      <c r="AG32" s="36">
        <f t="shared" si="52"/>
        <v>836.72131147540995</v>
      </c>
      <c r="AH32" s="36">
        <f t="shared" si="53"/>
        <v>4640</v>
      </c>
      <c r="AI32" s="36">
        <f t="shared" si="54"/>
        <v>3915.1639344262294</v>
      </c>
      <c r="AJ32" s="36">
        <f t="shared" si="55"/>
        <v>861.33606557377038</v>
      </c>
      <c r="AK32" s="36">
        <f t="shared" si="56"/>
        <v>4776.5</v>
      </c>
      <c r="AL32" s="36">
        <f t="shared" si="57"/>
        <v>4026.9672131147536</v>
      </c>
      <c r="AM32" s="36">
        <f t="shared" si="58"/>
        <v>885.93278688524583</v>
      </c>
      <c r="AN32" s="36">
        <f t="shared" si="59"/>
        <v>4912.8999999999996</v>
      </c>
    </row>
    <row r="33" spans="1:40" ht="46.5" customHeight="1" x14ac:dyDescent="0.3">
      <c r="A33" s="74">
        <v>25</v>
      </c>
      <c r="B33" s="63" t="s">
        <v>61</v>
      </c>
      <c r="C33" s="71" t="s">
        <v>12</v>
      </c>
      <c r="D33" s="64" t="s">
        <v>31</v>
      </c>
      <c r="E33" s="59">
        <f t="shared" si="40"/>
        <v>562.54098360655735</v>
      </c>
      <c r="F33" s="59">
        <v>22</v>
      </c>
      <c r="G33" s="59">
        <f t="shared" si="41"/>
        <v>123.75901639344262</v>
      </c>
      <c r="H33" s="58">
        <v>686.3</v>
      </c>
      <c r="I33" s="59">
        <f t="shared" si="42"/>
        <v>579.09836065573779</v>
      </c>
      <c r="J33" s="59">
        <v>22</v>
      </c>
      <c r="K33" s="59">
        <f t="shared" si="43"/>
        <v>127.40163934426232</v>
      </c>
      <c r="L33" s="69">
        <v>706.5</v>
      </c>
      <c r="M33" s="59">
        <f t="shared" si="44"/>
        <v>595.65573770491801</v>
      </c>
      <c r="N33" s="59">
        <v>22</v>
      </c>
      <c r="O33" s="59">
        <f t="shared" si="45"/>
        <v>131.04426229508198</v>
      </c>
      <c r="P33" s="70">
        <v>726.7</v>
      </c>
      <c r="Q33" s="57">
        <f t="shared" si="46"/>
        <v>706.5</v>
      </c>
      <c r="R33" s="18">
        <f t="shared" si="47"/>
        <v>5.8866384962844336</v>
      </c>
      <c r="S33" s="21" t="s">
        <v>15</v>
      </c>
      <c r="T33" s="55">
        <v>1</v>
      </c>
      <c r="U33" s="23">
        <f t="shared" si="48"/>
        <v>579.09836065573779</v>
      </c>
      <c r="V33" s="59">
        <v>22</v>
      </c>
      <c r="W33" s="23">
        <f t="shared" si="49"/>
        <v>127.40163934426232</v>
      </c>
      <c r="X33" s="53">
        <f t="shared" si="50"/>
        <v>706.5</v>
      </c>
      <c r="Y33" s="59" t="s">
        <v>8</v>
      </c>
      <c r="Z33" s="123">
        <v>706.5</v>
      </c>
      <c r="AA33" s="73"/>
      <c r="AB33" s="73"/>
      <c r="AF33" s="36">
        <f t="shared" si="51"/>
        <v>562.54098360655735</v>
      </c>
      <c r="AG33" s="36">
        <f t="shared" si="52"/>
        <v>123.75901639344262</v>
      </c>
      <c r="AH33" s="36">
        <f t="shared" si="53"/>
        <v>686.3</v>
      </c>
      <c r="AI33" s="36">
        <f t="shared" si="54"/>
        <v>579.09836065573779</v>
      </c>
      <c r="AJ33" s="36">
        <f t="shared" si="55"/>
        <v>127.40163934426232</v>
      </c>
      <c r="AK33" s="36">
        <f t="shared" si="56"/>
        <v>706.5</v>
      </c>
      <c r="AL33" s="36">
        <f t="shared" si="57"/>
        <v>595.65573770491801</v>
      </c>
      <c r="AM33" s="36">
        <f t="shared" si="58"/>
        <v>131.04426229508198</v>
      </c>
      <c r="AN33" s="36">
        <f t="shared" si="59"/>
        <v>726.7</v>
      </c>
    </row>
    <row r="34" spans="1:40" ht="46.5" customHeight="1" x14ac:dyDescent="0.3">
      <c r="A34" s="74">
        <v>26</v>
      </c>
      <c r="B34" s="63" t="s">
        <v>62</v>
      </c>
      <c r="C34" s="71" t="s">
        <v>12</v>
      </c>
      <c r="D34" s="64" t="s">
        <v>206</v>
      </c>
      <c r="E34" s="59">
        <f t="shared" si="40"/>
        <v>2055.5737704918033</v>
      </c>
      <c r="F34" s="59">
        <v>22</v>
      </c>
      <c r="G34" s="59">
        <f t="shared" si="41"/>
        <v>452.22622950819675</v>
      </c>
      <c r="H34" s="58">
        <v>2507.8000000000002</v>
      </c>
      <c r="I34" s="59">
        <f t="shared" si="42"/>
        <v>2116.0655737704919</v>
      </c>
      <c r="J34" s="59">
        <v>22</v>
      </c>
      <c r="K34" s="59">
        <f t="shared" si="43"/>
        <v>465.5344262295082</v>
      </c>
      <c r="L34" s="69">
        <v>2581.6</v>
      </c>
      <c r="M34" s="59">
        <f t="shared" si="44"/>
        <v>2176.5573770491806</v>
      </c>
      <c r="N34" s="59">
        <v>22</v>
      </c>
      <c r="O34" s="59">
        <f t="shared" si="45"/>
        <v>478.8426229508197</v>
      </c>
      <c r="P34" s="70">
        <v>2655.4</v>
      </c>
      <c r="Q34" s="57">
        <f t="shared" si="46"/>
        <v>2581.6</v>
      </c>
      <c r="R34" s="18">
        <f t="shared" si="47"/>
        <v>5.8856368131429804</v>
      </c>
      <c r="S34" s="21" t="s">
        <v>15</v>
      </c>
      <c r="T34" s="55">
        <v>1</v>
      </c>
      <c r="U34" s="23">
        <f t="shared" si="48"/>
        <v>2116.0655737704919</v>
      </c>
      <c r="V34" s="59">
        <v>22</v>
      </c>
      <c r="W34" s="23">
        <f t="shared" si="49"/>
        <v>465.5344262295082</v>
      </c>
      <c r="X34" s="53">
        <f t="shared" si="50"/>
        <v>2581.6</v>
      </c>
      <c r="Y34" s="59" t="s">
        <v>8</v>
      </c>
      <c r="Z34" s="123">
        <v>1149.33</v>
      </c>
      <c r="AA34" s="73"/>
      <c r="AB34" s="73"/>
      <c r="AF34" s="36">
        <f t="shared" si="51"/>
        <v>2055.5737704918033</v>
      </c>
      <c r="AG34" s="36">
        <f t="shared" si="52"/>
        <v>452.22622950819675</v>
      </c>
      <c r="AH34" s="36">
        <f t="shared" si="53"/>
        <v>2507.8000000000002</v>
      </c>
      <c r="AI34" s="36">
        <f t="shared" si="54"/>
        <v>2116.0655737704919</v>
      </c>
      <c r="AJ34" s="36">
        <f t="shared" si="55"/>
        <v>465.5344262295082</v>
      </c>
      <c r="AK34" s="36">
        <f t="shared" si="56"/>
        <v>2581.6</v>
      </c>
      <c r="AL34" s="36">
        <f t="shared" si="57"/>
        <v>2176.5573770491806</v>
      </c>
      <c r="AM34" s="36">
        <f t="shared" si="58"/>
        <v>478.8426229508197</v>
      </c>
      <c r="AN34" s="36">
        <f t="shared" si="59"/>
        <v>2655.4</v>
      </c>
    </row>
    <row r="35" spans="1:40" ht="46.5" customHeight="1" x14ac:dyDescent="0.3">
      <c r="A35" s="74">
        <v>27</v>
      </c>
      <c r="B35" s="63" t="s">
        <v>63</v>
      </c>
      <c r="C35" s="71" t="s">
        <v>12</v>
      </c>
      <c r="D35" s="64" t="s">
        <v>31</v>
      </c>
      <c r="E35" s="59">
        <f t="shared" si="40"/>
        <v>36764.75409836066</v>
      </c>
      <c r="F35" s="59">
        <v>22</v>
      </c>
      <c r="G35" s="59">
        <f t="shared" si="41"/>
        <v>8088.245901639345</v>
      </c>
      <c r="H35" s="58">
        <v>44853</v>
      </c>
      <c r="I35" s="59">
        <f t="shared" si="42"/>
        <v>37846.065573770487</v>
      </c>
      <c r="J35" s="59">
        <v>22</v>
      </c>
      <c r="K35" s="59">
        <f t="shared" si="43"/>
        <v>8326.1344262295079</v>
      </c>
      <c r="L35" s="69">
        <v>46172.2</v>
      </c>
      <c r="M35" s="59">
        <f t="shared" si="44"/>
        <v>38927.37704918033</v>
      </c>
      <c r="N35" s="59">
        <v>22</v>
      </c>
      <c r="O35" s="59">
        <f t="shared" si="45"/>
        <v>8564.0229508196735</v>
      </c>
      <c r="P35" s="70">
        <v>47491.4</v>
      </c>
      <c r="Q35" s="57">
        <f t="shared" si="46"/>
        <v>46172.2</v>
      </c>
      <c r="R35" s="18">
        <f t="shared" si="47"/>
        <v>5.8823267117026745</v>
      </c>
      <c r="S35" s="21" t="s">
        <v>15</v>
      </c>
      <c r="T35" s="55">
        <v>1</v>
      </c>
      <c r="U35" s="23">
        <f t="shared" si="48"/>
        <v>37846.065573770487</v>
      </c>
      <c r="V35" s="59">
        <v>22</v>
      </c>
      <c r="W35" s="23">
        <f t="shared" si="49"/>
        <v>8326.1344262295079</v>
      </c>
      <c r="X35" s="53">
        <f t="shared" si="50"/>
        <v>46172.2</v>
      </c>
      <c r="Y35" s="59" t="s">
        <v>8</v>
      </c>
      <c r="Z35" s="123">
        <v>32409.86</v>
      </c>
      <c r="AA35" s="73"/>
      <c r="AB35" s="73"/>
      <c r="AF35" s="36">
        <f t="shared" si="51"/>
        <v>36764.75409836066</v>
      </c>
      <c r="AG35" s="36">
        <f t="shared" si="52"/>
        <v>8088.245901639345</v>
      </c>
      <c r="AH35" s="36">
        <f t="shared" si="53"/>
        <v>44853</v>
      </c>
      <c r="AI35" s="36">
        <f t="shared" si="54"/>
        <v>37846.065573770487</v>
      </c>
      <c r="AJ35" s="36">
        <f t="shared" si="55"/>
        <v>8326.1344262295079</v>
      </c>
      <c r="AK35" s="36">
        <f t="shared" si="56"/>
        <v>46172.2</v>
      </c>
      <c r="AL35" s="36">
        <f t="shared" si="57"/>
        <v>38927.37704918033</v>
      </c>
      <c r="AM35" s="36">
        <f t="shared" si="58"/>
        <v>8564.0229508196735</v>
      </c>
      <c r="AN35" s="36">
        <f t="shared" si="59"/>
        <v>47491.4</v>
      </c>
    </row>
    <row r="36" spans="1:40" ht="46.5" customHeight="1" x14ac:dyDescent="0.3">
      <c r="A36" s="74">
        <v>28</v>
      </c>
      <c r="B36" s="63" t="s">
        <v>64</v>
      </c>
      <c r="C36" s="71" t="s">
        <v>12</v>
      </c>
      <c r="D36" s="64" t="s">
        <v>31</v>
      </c>
      <c r="E36" s="59">
        <f t="shared" si="40"/>
        <v>277.62295081967216</v>
      </c>
      <c r="F36" s="59">
        <v>22</v>
      </c>
      <c r="G36" s="59">
        <f t="shared" si="41"/>
        <v>61.077049180327869</v>
      </c>
      <c r="H36" s="58">
        <v>338.7</v>
      </c>
      <c r="I36" s="59">
        <f t="shared" si="42"/>
        <v>285.81967213114751</v>
      </c>
      <c r="J36" s="59">
        <v>22</v>
      </c>
      <c r="K36" s="59">
        <f t="shared" si="43"/>
        <v>62.880327868852447</v>
      </c>
      <c r="L36" s="69">
        <v>348.7</v>
      </c>
      <c r="M36" s="59">
        <f t="shared" si="44"/>
        <v>293.93442622950823</v>
      </c>
      <c r="N36" s="59">
        <v>22</v>
      </c>
      <c r="O36" s="59">
        <f t="shared" si="45"/>
        <v>64.665573770491804</v>
      </c>
      <c r="P36" s="70">
        <v>358.6</v>
      </c>
      <c r="Q36" s="57">
        <f t="shared" si="46"/>
        <v>348.67</v>
      </c>
      <c r="R36" s="18">
        <f t="shared" si="47"/>
        <v>5.8754059639799294</v>
      </c>
      <c r="S36" s="21" t="s">
        <v>15</v>
      </c>
      <c r="T36" s="55">
        <v>1</v>
      </c>
      <c r="U36" s="23">
        <f t="shared" si="48"/>
        <v>285.79508196721315</v>
      </c>
      <c r="V36" s="59">
        <v>22</v>
      </c>
      <c r="W36" s="23">
        <f t="shared" si="49"/>
        <v>62.874918032786894</v>
      </c>
      <c r="X36" s="53">
        <f t="shared" si="50"/>
        <v>348.67</v>
      </c>
      <c r="Y36" s="59" t="s">
        <v>8</v>
      </c>
      <c r="Z36" s="123">
        <v>348.67</v>
      </c>
      <c r="AA36" s="73"/>
      <c r="AB36" s="73"/>
      <c r="AF36" s="36">
        <f t="shared" si="51"/>
        <v>277.62295081967216</v>
      </c>
      <c r="AG36" s="36">
        <f t="shared" si="52"/>
        <v>61.077049180327869</v>
      </c>
      <c r="AH36" s="36">
        <f t="shared" si="53"/>
        <v>338.7</v>
      </c>
      <c r="AI36" s="36">
        <f t="shared" si="54"/>
        <v>285.81967213114751</v>
      </c>
      <c r="AJ36" s="36">
        <f t="shared" si="55"/>
        <v>62.880327868852447</v>
      </c>
      <c r="AK36" s="36">
        <f t="shared" si="56"/>
        <v>348.7</v>
      </c>
      <c r="AL36" s="36">
        <f t="shared" si="57"/>
        <v>293.93442622950823</v>
      </c>
      <c r="AM36" s="36">
        <f t="shared" si="58"/>
        <v>64.665573770491804</v>
      </c>
      <c r="AN36" s="36">
        <f t="shared" si="59"/>
        <v>358.6</v>
      </c>
    </row>
    <row r="37" spans="1:40" ht="46.5" customHeight="1" x14ac:dyDescent="0.3">
      <c r="A37" s="74">
        <v>29</v>
      </c>
      <c r="B37" s="63" t="s">
        <v>65</v>
      </c>
      <c r="C37" s="71" t="s">
        <v>12</v>
      </c>
      <c r="D37" s="64" t="s">
        <v>31</v>
      </c>
      <c r="E37" s="59">
        <f t="shared" si="40"/>
        <v>195.90163934426229</v>
      </c>
      <c r="F37" s="59">
        <v>22</v>
      </c>
      <c r="G37" s="59">
        <f t="shared" si="41"/>
        <v>43.098360655737707</v>
      </c>
      <c r="H37" s="58">
        <v>239</v>
      </c>
      <c r="I37" s="59">
        <f t="shared" si="42"/>
        <v>201.72131147540981</v>
      </c>
      <c r="J37" s="59">
        <v>22</v>
      </c>
      <c r="K37" s="59">
        <f t="shared" si="43"/>
        <v>44.37868852459016</v>
      </c>
      <c r="L37" s="69">
        <v>246.1</v>
      </c>
      <c r="M37" s="59">
        <f t="shared" si="44"/>
        <v>207.45901639344262</v>
      </c>
      <c r="N37" s="59">
        <v>22</v>
      </c>
      <c r="O37" s="59">
        <f t="shared" si="45"/>
        <v>45.640983606557377</v>
      </c>
      <c r="P37" s="70">
        <v>253.1</v>
      </c>
      <c r="Q37" s="57">
        <f t="shared" si="46"/>
        <v>246.07</v>
      </c>
      <c r="R37" s="18">
        <f t="shared" si="47"/>
        <v>5.8995815899581601</v>
      </c>
      <c r="S37" s="21" t="s">
        <v>15</v>
      </c>
      <c r="T37" s="55">
        <v>1</v>
      </c>
      <c r="U37" s="23">
        <f t="shared" si="48"/>
        <v>201.69672131147541</v>
      </c>
      <c r="V37" s="59">
        <v>22</v>
      </c>
      <c r="W37" s="23">
        <f t="shared" si="49"/>
        <v>44.373278688524586</v>
      </c>
      <c r="X37" s="53">
        <f t="shared" si="50"/>
        <v>246.07</v>
      </c>
      <c r="Y37" s="59" t="s">
        <v>8</v>
      </c>
      <c r="Z37" s="123">
        <v>246.07</v>
      </c>
      <c r="AA37" s="73"/>
      <c r="AB37" s="73"/>
      <c r="AF37" s="36">
        <f t="shared" si="51"/>
        <v>195.90163934426229</v>
      </c>
      <c r="AG37" s="36">
        <f t="shared" si="52"/>
        <v>43.098360655737707</v>
      </c>
      <c r="AH37" s="36">
        <f t="shared" si="53"/>
        <v>239</v>
      </c>
      <c r="AI37" s="36">
        <f t="shared" si="54"/>
        <v>201.72131147540981</v>
      </c>
      <c r="AJ37" s="36">
        <f t="shared" si="55"/>
        <v>44.37868852459016</v>
      </c>
      <c r="AK37" s="36">
        <f t="shared" si="56"/>
        <v>246.1</v>
      </c>
      <c r="AL37" s="36">
        <f t="shared" si="57"/>
        <v>207.45901639344262</v>
      </c>
      <c r="AM37" s="36">
        <f t="shared" si="58"/>
        <v>45.640983606557377</v>
      </c>
      <c r="AN37" s="36">
        <f t="shared" si="59"/>
        <v>253.1</v>
      </c>
    </row>
    <row r="38" spans="1:40" ht="46.5" customHeight="1" x14ac:dyDescent="0.3">
      <c r="A38" s="74">
        <v>30</v>
      </c>
      <c r="B38" s="63" t="s">
        <v>66</v>
      </c>
      <c r="C38" s="71" t="s">
        <v>12</v>
      </c>
      <c r="D38" s="64" t="s">
        <v>34</v>
      </c>
      <c r="E38" s="59">
        <f t="shared" si="40"/>
        <v>17.377049180327869</v>
      </c>
      <c r="F38" s="59">
        <v>22</v>
      </c>
      <c r="G38" s="59">
        <f t="shared" si="41"/>
        <v>3.8229508196721311</v>
      </c>
      <c r="H38" s="58">
        <v>21.2</v>
      </c>
      <c r="I38" s="59">
        <f t="shared" si="42"/>
        <v>17.868852459016395</v>
      </c>
      <c r="J38" s="59">
        <v>22</v>
      </c>
      <c r="K38" s="59">
        <f t="shared" si="43"/>
        <v>3.931147540983607</v>
      </c>
      <c r="L38" s="69">
        <v>21.8</v>
      </c>
      <c r="M38" s="59">
        <f t="shared" si="44"/>
        <v>18.360655737704917</v>
      </c>
      <c r="N38" s="59">
        <v>22</v>
      </c>
      <c r="O38" s="59">
        <f t="shared" si="45"/>
        <v>4.0393442622950815</v>
      </c>
      <c r="P38" s="70">
        <v>22.4</v>
      </c>
      <c r="Q38" s="57">
        <f t="shared" si="46"/>
        <v>21.8</v>
      </c>
      <c r="R38" s="18">
        <f t="shared" si="47"/>
        <v>5.6603773584905639</v>
      </c>
      <c r="S38" s="21" t="s">
        <v>15</v>
      </c>
      <c r="T38" s="55">
        <v>1</v>
      </c>
      <c r="U38" s="23">
        <f t="shared" si="48"/>
        <v>17.868852459016395</v>
      </c>
      <c r="V38" s="59">
        <v>22</v>
      </c>
      <c r="W38" s="23">
        <f t="shared" si="49"/>
        <v>3.931147540983607</v>
      </c>
      <c r="X38" s="53">
        <f t="shared" si="50"/>
        <v>21.8</v>
      </c>
      <c r="Y38" s="59" t="s">
        <v>8</v>
      </c>
      <c r="Z38" s="123">
        <v>21.8</v>
      </c>
      <c r="AA38" s="73"/>
      <c r="AB38" s="73"/>
      <c r="AF38" s="36">
        <f t="shared" si="51"/>
        <v>17.377049180327869</v>
      </c>
      <c r="AG38" s="36">
        <f t="shared" si="52"/>
        <v>3.8229508196721311</v>
      </c>
      <c r="AH38" s="36">
        <f t="shared" si="53"/>
        <v>21.2</v>
      </c>
      <c r="AI38" s="36">
        <f t="shared" si="54"/>
        <v>17.868852459016395</v>
      </c>
      <c r="AJ38" s="36">
        <f t="shared" si="55"/>
        <v>3.931147540983607</v>
      </c>
      <c r="AK38" s="36">
        <f t="shared" si="56"/>
        <v>21.8</v>
      </c>
      <c r="AL38" s="36">
        <f t="shared" si="57"/>
        <v>18.360655737704917</v>
      </c>
      <c r="AM38" s="36">
        <f t="shared" si="58"/>
        <v>4.0393442622950815</v>
      </c>
      <c r="AN38" s="36">
        <f t="shared" si="59"/>
        <v>22.4</v>
      </c>
    </row>
    <row r="39" spans="1:40" ht="46.5" customHeight="1" x14ac:dyDescent="0.3">
      <c r="A39" s="74">
        <v>31</v>
      </c>
      <c r="B39" s="63" t="s">
        <v>67</v>
      </c>
      <c r="C39" s="71" t="s">
        <v>12</v>
      </c>
      <c r="D39" s="64" t="s">
        <v>34</v>
      </c>
      <c r="E39" s="59">
        <f t="shared" si="40"/>
        <v>29.426229508196723</v>
      </c>
      <c r="F39" s="59">
        <v>22</v>
      </c>
      <c r="G39" s="59">
        <f t="shared" si="41"/>
        <v>6.473770491803279</v>
      </c>
      <c r="H39" s="58">
        <v>35.9</v>
      </c>
      <c r="I39" s="59">
        <f t="shared" si="42"/>
        <v>30.245901639344265</v>
      </c>
      <c r="J39" s="59">
        <v>22</v>
      </c>
      <c r="K39" s="59">
        <f t="shared" si="43"/>
        <v>6.6540983606557376</v>
      </c>
      <c r="L39" s="69">
        <v>36.9</v>
      </c>
      <c r="M39" s="59">
        <f t="shared" si="44"/>
        <v>31.147540983606557</v>
      </c>
      <c r="N39" s="59">
        <v>22</v>
      </c>
      <c r="O39" s="59">
        <f t="shared" si="45"/>
        <v>6.8524590163934427</v>
      </c>
      <c r="P39" s="70">
        <v>38</v>
      </c>
      <c r="Q39" s="57">
        <f t="shared" si="46"/>
        <v>36.93</v>
      </c>
      <c r="R39" s="18">
        <f t="shared" si="47"/>
        <v>5.8495821727019575</v>
      </c>
      <c r="S39" s="21" t="s">
        <v>15</v>
      </c>
      <c r="T39" s="55">
        <v>1</v>
      </c>
      <c r="U39" s="23">
        <f t="shared" si="48"/>
        <v>30.270491803278688</v>
      </c>
      <c r="V39" s="59">
        <v>22</v>
      </c>
      <c r="W39" s="23">
        <f t="shared" si="49"/>
        <v>6.659508196721311</v>
      </c>
      <c r="X39" s="53">
        <f t="shared" si="50"/>
        <v>36.93</v>
      </c>
      <c r="Y39" s="59" t="s">
        <v>8</v>
      </c>
      <c r="Z39" s="123">
        <v>36.93</v>
      </c>
      <c r="AA39" s="73"/>
      <c r="AB39" s="73"/>
      <c r="AF39" s="36">
        <f t="shared" si="51"/>
        <v>29.426229508196723</v>
      </c>
      <c r="AG39" s="36">
        <f t="shared" si="52"/>
        <v>6.473770491803279</v>
      </c>
      <c r="AH39" s="36">
        <f t="shared" si="53"/>
        <v>35.9</v>
      </c>
      <c r="AI39" s="36">
        <f t="shared" si="54"/>
        <v>30.245901639344265</v>
      </c>
      <c r="AJ39" s="36">
        <f t="shared" si="55"/>
        <v>6.6540983606557376</v>
      </c>
      <c r="AK39" s="36">
        <f t="shared" si="56"/>
        <v>36.9</v>
      </c>
      <c r="AL39" s="36">
        <f t="shared" si="57"/>
        <v>31.147540983606557</v>
      </c>
      <c r="AM39" s="36">
        <f t="shared" si="58"/>
        <v>6.8524590163934427</v>
      </c>
      <c r="AN39" s="36">
        <f t="shared" si="59"/>
        <v>38</v>
      </c>
    </row>
    <row r="40" spans="1:40" ht="46.5" customHeight="1" x14ac:dyDescent="0.3">
      <c r="A40" s="74">
        <v>32</v>
      </c>
      <c r="B40" s="63" t="s">
        <v>68</v>
      </c>
      <c r="C40" s="71" t="s">
        <v>12</v>
      </c>
      <c r="D40" s="64" t="s">
        <v>34</v>
      </c>
      <c r="E40" s="59">
        <f t="shared" si="40"/>
        <v>43.606557377049185</v>
      </c>
      <c r="F40" s="59">
        <v>22</v>
      </c>
      <c r="G40" s="59">
        <f t="shared" si="41"/>
        <v>9.5934426229508212</v>
      </c>
      <c r="H40" s="58">
        <v>53.2</v>
      </c>
      <c r="I40" s="59">
        <f t="shared" si="42"/>
        <v>44.918032786885242</v>
      </c>
      <c r="J40" s="59">
        <v>22</v>
      </c>
      <c r="K40" s="59">
        <f t="shared" si="43"/>
        <v>9.8819672131147538</v>
      </c>
      <c r="L40" s="69">
        <v>54.8</v>
      </c>
      <c r="M40" s="59">
        <f t="shared" si="44"/>
        <v>46.147540983606554</v>
      </c>
      <c r="N40" s="59">
        <v>22</v>
      </c>
      <c r="O40" s="59">
        <f t="shared" si="45"/>
        <v>10.152459016393442</v>
      </c>
      <c r="P40" s="70">
        <v>56.3</v>
      </c>
      <c r="Q40" s="57">
        <f t="shared" si="46"/>
        <v>54.77</v>
      </c>
      <c r="R40" s="18">
        <f t="shared" si="47"/>
        <v>5.8270676691729193</v>
      </c>
      <c r="S40" s="21" t="s">
        <v>15</v>
      </c>
      <c r="T40" s="55">
        <v>1</v>
      </c>
      <c r="U40" s="23">
        <f t="shared" si="48"/>
        <v>44.893442622950822</v>
      </c>
      <c r="V40" s="59">
        <v>22</v>
      </c>
      <c r="W40" s="23">
        <f t="shared" si="49"/>
        <v>9.8765573770491812</v>
      </c>
      <c r="X40" s="53">
        <f t="shared" si="50"/>
        <v>54.77</v>
      </c>
      <c r="Y40" s="59" t="s">
        <v>8</v>
      </c>
      <c r="Z40" s="123">
        <v>54.77</v>
      </c>
      <c r="AA40" s="73"/>
      <c r="AB40" s="73"/>
      <c r="AF40" s="36">
        <f t="shared" si="51"/>
        <v>43.606557377049185</v>
      </c>
      <c r="AG40" s="36">
        <f t="shared" si="52"/>
        <v>9.5934426229508212</v>
      </c>
      <c r="AH40" s="36">
        <f t="shared" si="53"/>
        <v>53.2</v>
      </c>
      <c r="AI40" s="36">
        <f t="shared" si="54"/>
        <v>44.918032786885242</v>
      </c>
      <c r="AJ40" s="36">
        <f t="shared" si="55"/>
        <v>9.8819672131147538</v>
      </c>
      <c r="AK40" s="36">
        <f t="shared" si="56"/>
        <v>54.8</v>
      </c>
      <c r="AL40" s="36">
        <f t="shared" si="57"/>
        <v>46.147540983606554</v>
      </c>
      <c r="AM40" s="36">
        <f t="shared" si="58"/>
        <v>10.152459016393442</v>
      </c>
      <c r="AN40" s="36">
        <f t="shared" si="59"/>
        <v>56.3</v>
      </c>
    </row>
    <row r="41" spans="1:40" ht="46.5" customHeight="1" x14ac:dyDescent="0.3">
      <c r="A41" s="74">
        <v>33</v>
      </c>
      <c r="B41" s="63" t="s">
        <v>69</v>
      </c>
      <c r="C41" s="71" t="s">
        <v>12</v>
      </c>
      <c r="D41" s="64" t="s">
        <v>34</v>
      </c>
      <c r="E41" s="59">
        <f t="shared" si="40"/>
        <v>92.295081967213108</v>
      </c>
      <c r="F41" s="59">
        <v>22</v>
      </c>
      <c r="G41" s="59">
        <f t="shared" si="41"/>
        <v>20.304918032786883</v>
      </c>
      <c r="H41" s="58">
        <v>112.6</v>
      </c>
      <c r="I41" s="59">
        <f t="shared" si="42"/>
        <v>95</v>
      </c>
      <c r="J41" s="59">
        <v>22</v>
      </c>
      <c r="K41" s="59">
        <f t="shared" si="43"/>
        <v>20.9</v>
      </c>
      <c r="L41" s="69">
        <v>115.9</v>
      </c>
      <c r="M41" s="59">
        <f t="shared" si="44"/>
        <v>97.704918032786892</v>
      </c>
      <c r="N41" s="59">
        <v>22</v>
      </c>
      <c r="O41" s="59">
        <f t="shared" si="45"/>
        <v>21.495081967213117</v>
      </c>
      <c r="P41" s="70">
        <v>119.2</v>
      </c>
      <c r="Q41" s="57">
        <f t="shared" si="46"/>
        <v>115.9</v>
      </c>
      <c r="R41" s="18">
        <f t="shared" si="47"/>
        <v>5.8614564831261191</v>
      </c>
      <c r="S41" s="21" t="s">
        <v>15</v>
      </c>
      <c r="T41" s="55">
        <v>1</v>
      </c>
      <c r="U41" s="23">
        <f t="shared" si="48"/>
        <v>95</v>
      </c>
      <c r="V41" s="59">
        <v>22</v>
      </c>
      <c r="W41" s="23">
        <f t="shared" si="49"/>
        <v>20.9</v>
      </c>
      <c r="X41" s="53">
        <f t="shared" si="50"/>
        <v>115.9</v>
      </c>
      <c r="Y41" s="59" t="s">
        <v>8</v>
      </c>
      <c r="Z41" s="123">
        <v>115.9</v>
      </c>
      <c r="AA41" s="73"/>
      <c r="AB41" s="73"/>
      <c r="AF41" s="36">
        <f t="shared" si="51"/>
        <v>92.295081967213108</v>
      </c>
      <c r="AG41" s="36">
        <f t="shared" si="52"/>
        <v>20.304918032786883</v>
      </c>
      <c r="AH41" s="36">
        <f t="shared" si="53"/>
        <v>112.6</v>
      </c>
      <c r="AI41" s="36">
        <f t="shared" si="54"/>
        <v>95</v>
      </c>
      <c r="AJ41" s="36">
        <f t="shared" si="55"/>
        <v>20.9</v>
      </c>
      <c r="AK41" s="36">
        <f t="shared" si="56"/>
        <v>115.9</v>
      </c>
      <c r="AL41" s="36">
        <f t="shared" si="57"/>
        <v>97.704918032786892</v>
      </c>
      <c r="AM41" s="36">
        <f t="shared" si="58"/>
        <v>21.495081967213117</v>
      </c>
      <c r="AN41" s="36">
        <f t="shared" si="59"/>
        <v>119.2</v>
      </c>
    </row>
    <row r="42" spans="1:40" ht="46.5" customHeight="1" x14ac:dyDescent="0.3">
      <c r="A42" s="74">
        <v>34</v>
      </c>
      <c r="B42" s="63" t="s">
        <v>70</v>
      </c>
      <c r="C42" s="71" t="s">
        <v>12</v>
      </c>
      <c r="D42" s="64" t="s">
        <v>34</v>
      </c>
      <c r="E42" s="59">
        <f t="shared" si="40"/>
        <v>174.75409836065572</v>
      </c>
      <c r="F42" s="59">
        <v>22</v>
      </c>
      <c r="G42" s="59">
        <f t="shared" si="41"/>
        <v>38.445901639344257</v>
      </c>
      <c r="H42" s="58">
        <v>213.2</v>
      </c>
      <c r="I42" s="59">
        <f t="shared" si="42"/>
        <v>179.91803278688525</v>
      </c>
      <c r="J42" s="59">
        <v>22</v>
      </c>
      <c r="K42" s="59">
        <f t="shared" si="43"/>
        <v>39.581967213114758</v>
      </c>
      <c r="L42" s="69">
        <v>219.5</v>
      </c>
      <c r="M42" s="59">
        <f t="shared" si="44"/>
        <v>185.08196721311475</v>
      </c>
      <c r="N42" s="59">
        <v>22</v>
      </c>
      <c r="O42" s="59">
        <f t="shared" si="45"/>
        <v>40.718032786885246</v>
      </c>
      <c r="P42" s="70">
        <v>225.8</v>
      </c>
      <c r="Q42" s="57">
        <f t="shared" si="46"/>
        <v>219.5</v>
      </c>
      <c r="R42" s="18">
        <f t="shared" si="47"/>
        <v>5.9099437148217646</v>
      </c>
      <c r="S42" s="21" t="s">
        <v>15</v>
      </c>
      <c r="T42" s="55">
        <v>1</v>
      </c>
      <c r="U42" s="23">
        <f t="shared" si="48"/>
        <v>179.91803278688525</v>
      </c>
      <c r="V42" s="59">
        <v>22</v>
      </c>
      <c r="W42" s="23">
        <f t="shared" si="49"/>
        <v>39.581967213114758</v>
      </c>
      <c r="X42" s="53">
        <f t="shared" si="50"/>
        <v>219.5</v>
      </c>
      <c r="Y42" s="59" t="s">
        <v>8</v>
      </c>
      <c r="Z42" s="123">
        <v>154.1</v>
      </c>
      <c r="AA42" s="73"/>
      <c r="AB42" s="73"/>
      <c r="AF42" s="36">
        <f t="shared" si="51"/>
        <v>174.75409836065572</v>
      </c>
      <c r="AG42" s="36">
        <f t="shared" si="52"/>
        <v>38.445901639344257</v>
      </c>
      <c r="AH42" s="36">
        <f t="shared" si="53"/>
        <v>213.2</v>
      </c>
      <c r="AI42" s="36">
        <f t="shared" si="54"/>
        <v>179.91803278688525</v>
      </c>
      <c r="AJ42" s="36">
        <f t="shared" si="55"/>
        <v>39.581967213114758</v>
      </c>
      <c r="AK42" s="36">
        <f t="shared" si="56"/>
        <v>219.5</v>
      </c>
      <c r="AL42" s="36">
        <f t="shared" si="57"/>
        <v>185.08196721311475</v>
      </c>
      <c r="AM42" s="36">
        <f t="shared" si="58"/>
        <v>40.718032786885246</v>
      </c>
      <c r="AN42" s="36">
        <f t="shared" si="59"/>
        <v>225.8</v>
      </c>
    </row>
    <row r="43" spans="1:40" ht="46.5" customHeight="1" x14ac:dyDescent="0.3">
      <c r="A43" s="74">
        <v>35</v>
      </c>
      <c r="B43" s="63" t="s">
        <v>71</v>
      </c>
      <c r="C43" s="71" t="s">
        <v>12</v>
      </c>
      <c r="D43" s="64" t="s">
        <v>208</v>
      </c>
      <c r="E43" s="59">
        <f t="shared" si="40"/>
        <v>64.098360655737707</v>
      </c>
      <c r="F43" s="59">
        <v>22</v>
      </c>
      <c r="G43" s="59">
        <f t="shared" si="41"/>
        <v>14.101639344262296</v>
      </c>
      <c r="H43" s="58">
        <v>78.2</v>
      </c>
      <c r="I43" s="59">
        <f t="shared" si="42"/>
        <v>65.983606557377044</v>
      </c>
      <c r="J43" s="59">
        <v>22</v>
      </c>
      <c r="K43" s="59">
        <f t="shared" si="43"/>
        <v>14.516393442622949</v>
      </c>
      <c r="L43" s="69">
        <v>80.5</v>
      </c>
      <c r="M43" s="59">
        <f t="shared" si="44"/>
        <v>67.868852459016395</v>
      </c>
      <c r="N43" s="59">
        <v>22</v>
      </c>
      <c r="O43" s="59">
        <f t="shared" si="45"/>
        <v>14.931147540983606</v>
      </c>
      <c r="P43" s="70">
        <v>82.8</v>
      </c>
      <c r="Q43" s="57">
        <f t="shared" si="46"/>
        <v>80.5</v>
      </c>
      <c r="R43" s="18">
        <f t="shared" si="47"/>
        <v>5.8823529411764781</v>
      </c>
      <c r="S43" s="21" t="s">
        <v>15</v>
      </c>
      <c r="T43" s="55">
        <v>1</v>
      </c>
      <c r="U43" s="23">
        <f t="shared" si="48"/>
        <v>65.983606557377044</v>
      </c>
      <c r="V43" s="59">
        <v>22</v>
      </c>
      <c r="W43" s="23">
        <f t="shared" si="49"/>
        <v>14.516393442622949</v>
      </c>
      <c r="X43" s="53">
        <f t="shared" si="50"/>
        <v>80.5</v>
      </c>
      <c r="Y43" s="59" t="s">
        <v>8</v>
      </c>
      <c r="Z43" s="123">
        <v>80.5</v>
      </c>
      <c r="AA43" s="73"/>
      <c r="AB43" s="73"/>
      <c r="AF43" s="36">
        <f t="shared" si="51"/>
        <v>64.098360655737707</v>
      </c>
      <c r="AG43" s="36">
        <f t="shared" si="52"/>
        <v>14.101639344262296</v>
      </c>
      <c r="AH43" s="36">
        <f t="shared" si="53"/>
        <v>78.2</v>
      </c>
      <c r="AI43" s="36">
        <f t="shared" si="54"/>
        <v>65.983606557377044</v>
      </c>
      <c r="AJ43" s="36">
        <f t="shared" si="55"/>
        <v>14.516393442622949</v>
      </c>
      <c r="AK43" s="36">
        <f t="shared" si="56"/>
        <v>80.5</v>
      </c>
      <c r="AL43" s="36">
        <f t="shared" si="57"/>
        <v>67.868852459016395</v>
      </c>
      <c r="AM43" s="36">
        <f t="shared" si="58"/>
        <v>14.931147540983606</v>
      </c>
      <c r="AN43" s="36">
        <f t="shared" si="59"/>
        <v>82.8</v>
      </c>
    </row>
    <row r="44" spans="1:40" ht="46.5" customHeight="1" x14ac:dyDescent="0.3">
      <c r="A44" s="74">
        <v>36</v>
      </c>
      <c r="B44" s="63" t="s">
        <v>72</v>
      </c>
      <c r="C44" s="71" t="s">
        <v>12</v>
      </c>
      <c r="D44" s="64" t="s">
        <v>206</v>
      </c>
      <c r="E44" s="59">
        <f t="shared" si="40"/>
        <v>93.606557377049185</v>
      </c>
      <c r="F44" s="59">
        <v>22</v>
      </c>
      <c r="G44" s="59">
        <f t="shared" si="41"/>
        <v>20.593442622950821</v>
      </c>
      <c r="H44" s="58">
        <v>114.2</v>
      </c>
      <c r="I44" s="59">
        <f t="shared" si="42"/>
        <v>96.311475409836063</v>
      </c>
      <c r="J44" s="59">
        <v>22</v>
      </c>
      <c r="K44" s="59">
        <f t="shared" si="43"/>
        <v>21.188524590163937</v>
      </c>
      <c r="L44" s="69">
        <v>117.5</v>
      </c>
      <c r="M44" s="59">
        <f t="shared" si="44"/>
        <v>99.098360655737707</v>
      </c>
      <c r="N44" s="59">
        <v>22</v>
      </c>
      <c r="O44" s="59">
        <f t="shared" si="45"/>
        <v>21.801639344262295</v>
      </c>
      <c r="P44" s="70">
        <v>120.9</v>
      </c>
      <c r="Q44" s="57">
        <f t="shared" si="46"/>
        <v>117.53</v>
      </c>
      <c r="R44" s="18">
        <f t="shared" si="47"/>
        <v>5.8669001751313345</v>
      </c>
      <c r="S44" s="21" t="s">
        <v>15</v>
      </c>
      <c r="T44" s="55">
        <v>1</v>
      </c>
      <c r="U44" s="23">
        <f t="shared" si="48"/>
        <v>96.336065573770497</v>
      </c>
      <c r="V44" s="59">
        <v>22</v>
      </c>
      <c r="W44" s="23">
        <f t="shared" si="49"/>
        <v>21.193934426229511</v>
      </c>
      <c r="X44" s="53">
        <f t="shared" si="50"/>
        <v>117.53</v>
      </c>
      <c r="Y44" s="59" t="s">
        <v>8</v>
      </c>
      <c r="Z44" s="123">
        <v>117.53</v>
      </c>
      <c r="AA44" s="73"/>
      <c r="AB44" s="73"/>
      <c r="AF44" s="36">
        <f t="shared" si="51"/>
        <v>93.606557377049185</v>
      </c>
      <c r="AG44" s="36">
        <f t="shared" si="52"/>
        <v>20.593442622950821</v>
      </c>
      <c r="AH44" s="36">
        <f t="shared" si="53"/>
        <v>114.2</v>
      </c>
      <c r="AI44" s="36">
        <f t="shared" si="54"/>
        <v>96.311475409836063</v>
      </c>
      <c r="AJ44" s="36">
        <f t="shared" si="55"/>
        <v>21.188524590163937</v>
      </c>
      <c r="AK44" s="36">
        <f t="shared" si="56"/>
        <v>117.5</v>
      </c>
      <c r="AL44" s="36">
        <f t="shared" si="57"/>
        <v>99.098360655737707</v>
      </c>
      <c r="AM44" s="36">
        <f t="shared" si="58"/>
        <v>21.801639344262295</v>
      </c>
      <c r="AN44" s="36">
        <f t="shared" si="59"/>
        <v>120.9</v>
      </c>
    </row>
    <row r="45" spans="1:40" ht="46.5" customHeight="1" x14ac:dyDescent="0.3">
      <c r="A45" s="74">
        <v>37</v>
      </c>
      <c r="B45" s="63" t="s">
        <v>73</v>
      </c>
      <c r="C45" s="71" t="s">
        <v>12</v>
      </c>
      <c r="D45" s="64" t="s">
        <v>206</v>
      </c>
      <c r="E45" s="59">
        <f t="shared" si="40"/>
        <v>67.704918032786878</v>
      </c>
      <c r="F45" s="59">
        <v>22</v>
      </c>
      <c r="G45" s="59">
        <f t="shared" si="41"/>
        <v>14.895081967213113</v>
      </c>
      <c r="H45" s="58">
        <v>82.6</v>
      </c>
      <c r="I45" s="59">
        <f t="shared" si="42"/>
        <v>69.672131147540981</v>
      </c>
      <c r="J45" s="59">
        <v>22</v>
      </c>
      <c r="K45" s="59">
        <f t="shared" si="43"/>
        <v>15.327868852459016</v>
      </c>
      <c r="L45" s="69">
        <v>85</v>
      </c>
      <c r="M45" s="59">
        <f t="shared" si="44"/>
        <v>71.639344262295097</v>
      </c>
      <c r="N45" s="59">
        <v>22</v>
      </c>
      <c r="O45" s="59">
        <f t="shared" si="45"/>
        <v>15.760655737704923</v>
      </c>
      <c r="P45" s="70">
        <v>87.4</v>
      </c>
      <c r="Q45" s="57">
        <f t="shared" si="46"/>
        <v>85</v>
      </c>
      <c r="R45" s="18">
        <f t="shared" si="47"/>
        <v>5.8111380145278559</v>
      </c>
      <c r="S45" s="21" t="s">
        <v>15</v>
      </c>
      <c r="T45" s="55">
        <v>1</v>
      </c>
      <c r="U45" s="23">
        <f t="shared" si="48"/>
        <v>69.672131147540981</v>
      </c>
      <c r="V45" s="59">
        <v>22</v>
      </c>
      <c r="W45" s="23">
        <f t="shared" si="49"/>
        <v>15.327868852459016</v>
      </c>
      <c r="X45" s="53">
        <f t="shared" si="50"/>
        <v>85</v>
      </c>
      <c r="Y45" s="59" t="s">
        <v>8</v>
      </c>
      <c r="Z45" s="123">
        <v>54.96</v>
      </c>
      <c r="AA45" s="73"/>
      <c r="AB45" s="73"/>
      <c r="AF45" s="36">
        <f t="shared" si="51"/>
        <v>67.704918032786878</v>
      </c>
      <c r="AG45" s="36">
        <f t="shared" si="52"/>
        <v>14.895081967213113</v>
      </c>
      <c r="AH45" s="36">
        <f t="shared" si="53"/>
        <v>82.6</v>
      </c>
      <c r="AI45" s="36">
        <f t="shared" si="54"/>
        <v>69.672131147540981</v>
      </c>
      <c r="AJ45" s="36">
        <f t="shared" si="55"/>
        <v>15.327868852459016</v>
      </c>
      <c r="AK45" s="36">
        <f t="shared" si="56"/>
        <v>85</v>
      </c>
      <c r="AL45" s="36">
        <f t="shared" si="57"/>
        <v>71.639344262295097</v>
      </c>
      <c r="AM45" s="36">
        <f t="shared" si="58"/>
        <v>15.760655737704923</v>
      </c>
      <c r="AN45" s="36">
        <f t="shared" si="59"/>
        <v>87.4</v>
      </c>
    </row>
    <row r="46" spans="1:40" ht="46.5" customHeight="1" x14ac:dyDescent="0.3">
      <c r="A46" s="74">
        <v>38</v>
      </c>
      <c r="B46" s="63" t="s">
        <v>74</v>
      </c>
      <c r="C46" s="71" t="s">
        <v>12</v>
      </c>
      <c r="D46" s="64" t="s">
        <v>31</v>
      </c>
      <c r="E46" s="59">
        <f t="shared" si="40"/>
        <v>652.95081967213116</v>
      </c>
      <c r="F46" s="59">
        <v>22</v>
      </c>
      <c r="G46" s="59">
        <f t="shared" si="41"/>
        <v>143.64918032786886</v>
      </c>
      <c r="H46" s="58">
        <v>796.6</v>
      </c>
      <c r="I46" s="59">
        <f t="shared" si="42"/>
        <v>672.21311475409834</v>
      </c>
      <c r="J46" s="59">
        <v>22</v>
      </c>
      <c r="K46" s="59">
        <f t="shared" si="43"/>
        <v>147.88688524590162</v>
      </c>
      <c r="L46" s="69">
        <v>820.1</v>
      </c>
      <c r="M46" s="59">
        <f t="shared" si="44"/>
        <v>691.39344262295083</v>
      </c>
      <c r="N46" s="59">
        <v>22</v>
      </c>
      <c r="O46" s="59">
        <f t="shared" si="45"/>
        <v>152.10655737704917</v>
      </c>
      <c r="P46" s="70">
        <v>843.5</v>
      </c>
      <c r="Q46" s="57">
        <f t="shared" si="46"/>
        <v>820.07</v>
      </c>
      <c r="R46" s="18">
        <f t="shared" si="47"/>
        <v>5.8875219683655473</v>
      </c>
      <c r="S46" s="21" t="s">
        <v>15</v>
      </c>
      <c r="T46" s="55">
        <v>1</v>
      </c>
      <c r="U46" s="23">
        <f t="shared" si="48"/>
        <v>672.18852459016398</v>
      </c>
      <c r="V46" s="59">
        <v>22</v>
      </c>
      <c r="W46" s="23">
        <f t="shared" si="49"/>
        <v>147.88147540983607</v>
      </c>
      <c r="X46" s="53">
        <f t="shared" si="50"/>
        <v>820.07</v>
      </c>
      <c r="Y46" s="59" t="s">
        <v>8</v>
      </c>
      <c r="Z46" s="123">
        <v>736.67</v>
      </c>
      <c r="AA46" s="73"/>
      <c r="AB46" s="73"/>
      <c r="AF46" s="36">
        <f t="shared" si="51"/>
        <v>652.95081967213116</v>
      </c>
      <c r="AG46" s="36">
        <f t="shared" si="52"/>
        <v>143.64918032786886</v>
      </c>
      <c r="AH46" s="36">
        <f t="shared" si="53"/>
        <v>796.6</v>
      </c>
      <c r="AI46" s="36">
        <f t="shared" si="54"/>
        <v>672.21311475409834</v>
      </c>
      <c r="AJ46" s="36">
        <f t="shared" si="55"/>
        <v>147.88688524590162</v>
      </c>
      <c r="AK46" s="36">
        <f t="shared" si="56"/>
        <v>820.1</v>
      </c>
      <c r="AL46" s="36">
        <f t="shared" si="57"/>
        <v>691.39344262295083</v>
      </c>
      <c r="AM46" s="36">
        <f t="shared" si="58"/>
        <v>152.10655737704917</v>
      </c>
      <c r="AN46" s="36">
        <f t="shared" si="59"/>
        <v>843.5</v>
      </c>
    </row>
    <row r="47" spans="1:40" ht="46.5" customHeight="1" x14ac:dyDescent="0.3">
      <c r="A47" s="74">
        <v>39</v>
      </c>
      <c r="B47" s="63" t="s">
        <v>75</v>
      </c>
      <c r="C47" s="71" t="s">
        <v>12</v>
      </c>
      <c r="D47" s="64" t="s">
        <v>31</v>
      </c>
      <c r="E47" s="59">
        <f t="shared" si="40"/>
        <v>10.819672131147541</v>
      </c>
      <c r="F47" s="59">
        <v>22</v>
      </c>
      <c r="G47" s="59">
        <f t="shared" si="41"/>
        <v>2.3803278688524592</v>
      </c>
      <c r="H47" s="58">
        <v>13.2</v>
      </c>
      <c r="I47" s="59">
        <f t="shared" si="42"/>
        <v>11.147540983606557</v>
      </c>
      <c r="J47" s="59">
        <v>22</v>
      </c>
      <c r="K47" s="59">
        <f t="shared" si="43"/>
        <v>2.4524590163934428</v>
      </c>
      <c r="L47" s="69">
        <v>13.6</v>
      </c>
      <c r="M47" s="59">
        <f t="shared" si="44"/>
        <v>11.475409836065573</v>
      </c>
      <c r="N47" s="59">
        <v>22</v>
      </c>
      <c r="O47" s="59">
        <f t="shared" si="45"/>
        <v>2.5245901639344259</v>
      </c>
      <c r="P47" s="70">
        <v>14</v>
      </c>
      <c r="Q47" s="57">
        <f t="shared" si="46"/>
        <v>13.6</v>
      </c>
      <c r="R47" s="18">
        <f t="shared" si="47"/>
        <v>6.0606060606060623</v>
      </c>
      <c r="S47" s="21" t="s">
        <v>15</v>
      </c>
      <c r="T47" s="55">
        <v>1</v>
      </c>
      <c r="U47" s="23">
        <f t="shared" si="48"/>
        <v>11.147540983606557</v>
      </c>
      <c r="V47" s="59">
        <v>22</v>
      </c>
      <c r="W47" s="23">
        <f t="shared" si="49"/>
        <v>2.4524590163934428</v>
      </c>
      <c r="X47" s="53">
        <f t="shared" si="50"/>
        <v>13.6</v>
      </c>
      <c r="Y47" s="59" t="s">
        <v>8</v>
      </c>
      <c r="Z47" s="123">
        <v>13.6</v>
      </c>
      <c r="AA47" s="73"/>
      <c r="AB47" s="73"/>
      <c r="AF47" s="36">
        <f t="shared" si="51"/>
        <v>10.819672131147541</v>
      </c>
      <c r="AG47" s="36">
        <f t="shared" si="52"/>
        <v>2.3803278688524592</v>
      </c>
      <c r="AH47" s="36">
        <f t="shared" si="53"/>
        <v>13.2</v>
      </c>
      <c r="AI47" s="36">
        <f t="shared" si="54"/>
        <v>11.147540983606557</v>
      </c>
      <c r="AJ47" s="36">
        <f t="shared" si="55"/>
        <v>2.4524590163934428</v>
      </c>
      <c r="AK47" s="36">
        <f t="shared" si="56"/>
        <v>13.6</v>
      </c>
      <c r="AL47" s="36">
        <f t="shared" si="57"/>
        <v>11.475409836065573</v>
      </c>
      <c r="AM47" s="36">
        <f t="shared" si="58"/>
        <v>2.5245901639344259</v>
      </c>
      <c r="AN47" s="36">
        <f t="shared" si="59"/>
        <v>14</v>
      </c>
    </row>
    <row r="48" spans="1:40" ht="46.5" customHeight="1" x14ac:dyDescent="0.3">
      <c r="A48" s="74">
        <v>40</v>
      </c>
      <c r="B48" s="63" t="s">
        <v>76</v>
      </c>
      <c r="C48" s="71" t="s">
        <v>12</v>
      </c>
      <c r="D48" s="64" t="s">
        <v>31</v>
      </c>
      <c r="E48" s="59">
        <f t="shared" si="40"/>
        <v>4.0983606557377046</v>
      </c>
      <c r="F48" s="59">
        <v>22</v>
      </c>
      <c r="G48" s="59">
        <f t="shared" si="41"/>
        <v>0.90163934426229497</v>
      </c>
      <c r="H48" s="58">
        <v>5</v>
      </c>
      <c r="I48" s="59">
        <f t="shared" si="42"/>
        <v>4.2622950819672134</v>
      </c>
      <c r="J48" s="59">
        <v>22</v>
      </c>
      <c r="K48" s="59">
        <f t="shared" si="43"/>
        <v>0.93770491803278699</v>
      </c>
      <c r="L48" s="69">
        <v>5.2</v>
      </c>
      <c r="M48" s="59">
        <f t="shared" si="44"/>
        <v>4.3442622950819674</v>
      </c>
      <c r="N48" s="59">
        <v>22</v>
      </c>
      <c r="O48" s="59">
        <f t="shared" si="45"/>
        <v>0.95573770491803278</v>
      </c>
      <c r="P48" s="70">
        <v>5.3</v>
      </c>
      <c r="Q48" s="57">
        <f t="shared" si="46"/>
        <v>5.17</v>
      </c>
      <c r="R48" s="18">
        <f t="shared" si="47"/>
        <v>6</v>
      </c>
      <c r="S48" s="21" t="s">
        <v>15</v>
      </c>
      <c r="T48" s="55">
        <v>1</v>
      </c>
      <c r="U48" s="23">
        <f t="shared" si="48"/>
        <v>4.2377049180327875</v>
      </c>
      <c r="V48" s="59">
        <v>22</v>
      </c>
      <c r="W48" s="23">
        <f t="shared" si="49"/>
        <v>0.93229508196721333</v>
      </c>
      <c r="X48" s="53">
        <f t="shared" si="50"/>
        <v>5.17</v>
      </c>
      <c r="Y48" s="59" t="s">
        <v>8</v>
      </c>
      <c r="Z48" s="123">
        <v>5.17</v>
      </c>
      <c r="AA48" s="73"/>
      <c r="AB48" s="73"/>
      <c r="AF48" s="36">
        <f t="shared" si="51"/>
        <v>4.0983606557377046</v>
      </c>
      <c r="AG48" s="36">
        <f t="shared" si="52"/>
        <v>0.90163934426229497</v>
      </c>
      <c r="AH48" s="36">
        <f t="shared" si="53"/>
        <v>5</v>
      </c>
      <c r="AI48" s="36">
        <f t="shared" si="54"/>
        <v>4.2622950819672134</v>
      </c>
      <c r="AJ48" s="36">
        <f t="shared" si="55"/>
        <v>0.93770491803278699</v>
      </c>
      <c r="AK48" s="36">
        <f t="shared" si="56"/>
        <v>5.2</v>
      </c>
      <c r="AL48" s="36">
        <f t="shared" si="57"/>
        <v>4.3442622950819674</v>
      </c>
      <c r="AM48" s="36">
        <f t="shared" si="58"/>
        <v>0.95573770491803278</v>
      </c>
      <c r="AN48" s="36">
        <f t="shared" si="59"/>
        <v>5.3</v>
      </c>
    </row>
    <row r="49" spans="1:40" ht="46.5" customHeight="1" x14ac:dyDescent="0.3">
      <c r="A49" s="74">
        <v>41</v>
      </c>
      <c r="B49" s="63" t="s">
        <v>77</v>
      </c>
      <c r="C49" s="71" t="s">
        <v>12</v>
      </c>
      <c r="D49" s="64" t="s">
        <v>206</v>
      </c>
      <c r="E49" s="59">
        <f t="shared" si="40"/>
        <v>6.6393442622950811</v>
      </c>
      <c r="F49" s="59">
        <v>22</v>
      </c>
      <c r="G49" s="59">
        <f t="shared" si="41"/>
        <v>1.4606557377049179</v>
      </c>
      <c r="H49" s="58">
        <v>8.1</v>
      </c>
      <c r="I49" s="59">
        <f t="shared" si="42"/>
        <v>6.8852459016393448</v>
      </c>
      <c r="J49" s="59">
        <v>22</v>
      </c>
      <c r="K49" s="59">
        <f t="shared" si="43"/>
        <v>1.5147540983606558</v>
      </c>
      <c r="L49" s="69">
        <v>8.4</v>
      </c>
      <c r="M49" s="59">
        <f t="shared" si="44"/>
        <v>7.0491803278688518</v>
      </c>
      <c r="N49" s="59">
        <v>22</v>
      </c>
      <c r="O49" s="59">
        <f t="shared" si="45"/>
        <v>1.5508196721311476</v>
      </c>
      <c r="P49" s="70">
        <v>8.6</v>
      </c>
      <c r="Q49" s="57">
        <f t="shared" si="46"/>
        <v>8.3699999999999992</v>
      </c>
      <c r="R49" s="18">
        <f t="shared" si="47"/>
        <v>6.1728395061728492</v>
      </c>
      <c r="S49" s="21" t="s">
        <v>15</v>
      </c>
      <c r="T49" s="55">
        <v>1</v>
      </c>
      <c r="U49" s="23">
        <f t="shared" si="48"/>
        <v>6.8606557377049171</v>
      </c>
      <c r="V49" s="59">
        <v>22</v>
      </c>
      <c r="W49" s="23">
        <f t="shared" si="49"/>
        <v>1.5093442622950817</v>
      </c>
      <c r="X49" s="53">
        <f t="shared" si="50"/>
        <v>8.3699999999999992</v>
      </c>
      <c r="Y49" s="59" t="s">
        <v>8</v>
      </c>
      <c r="Z49" s="123">
        <v>8.3699999999999992</v>
      </c>
      <c r="AA49" s="73"/>
      <c r="AB49" s="73"/>
      <c r="AF49" s="36">
        <f t="shared" si="51"/>
        <v>6.6393442622950811</v>
      </c>
      <c r="AG49" s="36">
        <f t="shared" si="52"/>
        <v>1.4606557377049179</v>
      </c>
      <c r="AH49" s="36">
        <f t="shared" si="53"/>
        <v>8.1</v>
      </c>
      <c r="AI49" s="36">
        <f t="shared" si="54"/>
        <v>6.8852459016393448</v>
      </c>
      <c r="AJ49" s="36">
        <f t="shared" si="55"/>
        <v>1.5147540983606558</v>
      </c>
      <c r="AK49" s="36">
        <f t="shared" si="56"/>
        <v>8.4</v>
      </c>
      <c r="AL49" s="36">
        <f t="shared" si="57"/>
        <v>7.0491803278688518</v>
      </c>
      <c r="AM49" s="36">
        <f t="shared" si="58"/>
        <v>1.5508196721311476</v>
      </c>
      <c r="AN49" s="36">
        <f t="shared" si="59"/>
        <v>8.6</v>
      </c>
    </row>
    <row r="50" spans="1:40" ht="46.5" customHeight="1" x14ac:dyDescent="0.3">
      <c r="A50" s="74">
        <v>42</v>
      </c>
      <c r="B50" s="63" t="s">
        <v>78</v>
      </c>
      <c r="C50" s="71" t="s">
        <v>12</v>
      </c>
      <c r="D50" s="64" t="s">
        <v>206</v>
      </c>
      <c r="E50" s="59">
        <f t="shared" si="40"/>
        <v>103.77049180327869</v>
      </c>
      <c r="F50" s="59">
        <v>22</v>
      </c>
      <c r="G50" s="59">
        <f t="shared" si="41"/>
        <v>22.82950819672131</v>
      </c>
      <c r="H50" s="58">
        <v>126.6</v>
      </c>
      <c r="I50" s="59">
        <f t="shared" si="42"/>
        <v>106.88524590163935</v>
      </c>
      <c r="J50" s="59">
        <v>22</v>
      </c>
      <c r="K50" s="59">
        <f t="shared" si="43"/>
        <v>23.514754098360655</v>
      </c>
      <c r="L50" s="69">
        <v>130.4</v>
      </c>
      <c r="M50" s="59">
        <f t="shared" si="44"/>
        <v>109.91803278688523</v>
      </c>
      <c r="N50" s="59">
        <v>22</v>
      </c>
      <c r="O50" s="59">
        <f t="shared" si="45"/>
        <v>24.181967213114753</v>
      </c>
      <c r="P50" s="70">
        <v>134.1</v>
      </c>
      <c r="Q50" s="57">
        <f t="shared" si="46"/>
        <v>130.37</v>
      </c>
      <c r="R50" s="18">
        <f t="shared" si="47"/>
        <v>5.9241706161137415</v>
      </c>
      <c r="S50" s="21" t="s">
        <v>15</v>
      </c>
      <c r="T50" s="55">
        <v>1</v>
      </c>
      <c r="U50" s="23">
        <f t="shared" si="48"/>
        <v>106.86065573770492</v>
      </c>
      <c r="V50" s="59">
        <v>22</v>
      </c>
      <c r="W50" s="23">
        <f t="shared" si="49"/>
        <v>23.50934426229508</v>
      </c>
      <c r="X50" s="53">
        <f t="shared" si="50"/>
        <v>130.37</v>
      </c>
      <c r="Y50" s="59" t="s">
        <v>8</v>
      </c>
      <c r="Z50" s="123">
        <v>129.25</v>
      </c>
      <c r="AA50" s="73"/>
      <c r="AB50" s="73"/>
      <c r="AF50" s="36">
        <f t="shared" si="51"/>
        <v>103.77049180327869</v>
      </c>
      <c r="AG50" s="36">
        <f t="shared" si="52"/>
        <v>22.82950819672131</v>
      </c>
      <c r="AH50" s="36">
        <f t="shared" si="53"/>
        <v>126.6</v>
      </c>
      <c r="AI50" s="36">
        <f t="shared" si="54"/>
        <v>106.88524590163935</v>
      </c>
      <c r="AJ50" s="36">
        <f t="shared" si="55"/>
        <v>23.514754098360655</v>
      </c>
      <c r="AK50" s="36">
        <f t="shared" si="56"/>
        <v>130.4</v>
      </c>
      <c r="AL50" s="36">
        <f t="shared" si="57"/>
        <v>109.91803278688523</v>
      </c>
      <c r="AM50" s="36">
        <f t="shared" si="58"/>
        <v>24.181967213114753</v>
      </c>
      <c r="AN50" s="36">
        <f t="shared" si="59"/>
        <v>134.1</v>
      </c>
    </row>
    <row r="51" spans="1:40" ht="46.5" customHeight="1" x14ac:dyDescent="0.3">
      <c r="A51" s="74">
        <v>43</v>
      </c>
      <c r="B51" s="63" t="s">
        <v>79</v>
      </c>
      <c r="C51" s="71" t="s">
        <v>12</v>
      </c>
      <c r="D51" s="64" t="s">
        <v>31</v>
      </c>
      <c r="E51" s="59">
        <f t="shared" si="40"/>
        <v>157.21311475409837</v>
      </c>
      <c r="F51" s="59">
        <v>22</v>
      </c>
      <c r="G51" s="59">
        <f t="shared" si="41"/>
        <v>34.586885245901641</v>
      </c>
      <c r="H51" s="58">
        <v>191.8</v>
      </c>
      <c r="I51" s="59">
        <f t="shared" si="42"/>
        <v>161.80327868852459</v>
      </c>
      <c r="J51" s="59">
        <v>22</v>
      </c>
      <c r="K51" s="59">
        <f t="shared" si="43"/>
        <v>35.596721311475406</v>
      </c>
      <c r="L51" s="69">
        <v>197.4</v>
      </c>
      <c r="M51" s="59">
        <f t="shared" si="44"/>
        <v>166.39344262295083</v>
      </c>
      <c r="N51" s="59">
        <v>22</v>
      </c>
      <c r="O51" s="59">
        <f t="shared" si="45"/>
        <v>36.606557377049185</v>
      </c>
      <c r="P51" s="70">
        <v>203</v>
      </c>
      <c r="Q51" s="57">
        <f t="shared" si="46"/>
        <v>197.4</v>
      </c>
      <c r="R51" s="18">
        <f t="shared" si="47"/>
        <v>5.8394160583941499</v>
      </c>
      <c r="S51" s="21" t="s">
        <v>15</v>
      </c>
      <c r="T51" s="55">
        <v>1</v>
      </c>
      <c r="U51" s="23">
        <f t="shared" si="48"/>
        <v>161.80327868852459</v>
      </c>
      <c r="V51" s="59">
        <v>22</v>
      </c>
      <c r="W51" s="23">
        <f t="shared" si="49"/>
        <v>35.596721311475406</v>
      </c>
      <c r="X51" s="53">
        <f t="shared" si="50"/>
        <v>197.4</v>
      </c>
      <c r="Y51" s="59" t="s">
        <v>8</v>
      </c>
      <c r="Z51" s="123">
        <v>197.4</v>
      </c>
      <c r="AA51" s="73"/>
      <c r="AB51" s="73"/>
      <c r="AF51" s="36">
        <f t="shared" si="51"/>
        <v>157.21311475409837</v>
      </c>
      <c r="AG51" s="36">
        <f t="shared" si="52"/>
        <v>34.586885245901641</v>
      </c>
      <c r="AH51" s="36">
        <f t="shared" si="53"/>
        <v>191.8</v>
      </c>
      <c r="AI51" s="36">
        <f t="shared" si="54"/>
        <v>161.80327868852459</v>
      </c>
      <c r="AJ51" s="36">
        <f t="shared" si="55"/>
        <v>35.596721311475406</v>
      </c>
      <c r="AK51" s="36">
        <f t="shared" si="56"/>
        <v>197.4</v>
      </c>
      <c r="AL51" s="36">
        <f t="shared" si="57"/>
        <v>166.39344262295083</v>
      </c>
      <c r="AM51" s="36">
        <f t="shared" si="58"/>
        <v>36.606557377049185</v>
      </c>
      <c r="AN51" s="36">
        <f t="shared" si="59"/>
        <v>203</v>
      </c>
    </row>
    <row r="52" spans="1:40" ht="46.5" customHeight="1" x14ac:dyDescent="0.3">
      <c r="A52" s="74">
        <v>44</v>
      </c>
      <c r="B52" s="63" t="s">
        <v>80</v>
      </c>
      <c r="C52" s="71" t="s">
        <v>12</v>
      </c>
      <c r="D52" s="64" t="s">
        <v>208</v>
      </c>
      <c r="E52" s="59">
        <f t="shared" si="40"/>
        <v>13.524590163934427</v>
      </c>
      <c r="F52" s="59">
        <v>22</v>
      </c>
      <c r="G52" s="59">
        <f t="shared" si="41"/>
        <v>2.9754098360655741</v>
      </c>
      <c r="H52" s="58">
        <v>16.5</v>
      </c>
      <c r="I52" s="59">
        <f t="shared" si="42"/>
        <v>13.934426229508196</v>
      </c>
      <c r="J52" s="59">
        <v>22</v>
      </c>
      <c r="K52" s="59">
        <f t="shared" si="43"/>
        <v>3.0655737704918029</v>
      </c>
      <c r="L52" s="69">
        <v>17</v>
      </c>
      <c r="M52" s="59">
        <f t="shared" si="44"/>
        <v>14.344262295081966</v>
      </c>
      <c r="N52" s="59">
        <v>22</v>
      </c>
      <c r="O52" s="59">
        <f t="shared" si="45"/>
        <v>3.1557377049180326</v>
      </c>
      <c r="P52" s="70">
        <v>17.5</v>
      </c>
      <c r="Q52" s="57">
        <f t="shared" si="46"/>
        <v>17</v>
      </c>
      <c r="R52" s="18">
        <f t="shared" si="47"/>
        <v>6.0606060606060623</v>
      </c>
      <c r="S52" s="21" t="s">
        <v>15</v>
      </c>
      <c r="T52" s="55">
        <v>1</v>
      </c>
      <c r="U52" s="23">
        <f t="shared" si="48"/>
        <v>13.934426229508196</v>
      </c>
      <c r="V52" s="59">
        <v>22</v>
      </c>
      <c r="W52" s="23">
        <f t="shared" si="49"/>
        <v>3.0655737704918029</v>
      </c>
      <c r="X52" s="53">
        <f t="shared" si="50"/>
        <v>17</v>
      </c>
      <c r="Y52" s="59" t="s">
        <v>8</v>
      </c>
      <c r="Z52" s="123">
        <v>17</v>
      </c>
      <c r="AA52" s="73"/>
      <c r="AB52" s="73"/>
      <c r="AF52" s="36">
        <f t="shared" si="51"/>
        <v>13.524590163934427</v>
      </c>
      <c r="AG52" s="36">
        <f t="shared" si="52"/>
        <v>2.9754098360655741</v>
      </c>
      <c r="AH52" s="36">
        <f t="shared" si="53"/>
        <v>16.5</v>
      </c>
      <c r="AI52" s="36">
        <f t="shared" si="54"/>
        <v>13.934426229508196</v>
      </c>
      <c r="AJ52" s="36">
        <f t="shared" si="55"/>
        <v>3.0655737704918029</v>
      </c>
      <c r="AK52" s="36">
        <f t="shared" si="56"/>
        <v>17</v>
      </c>
      <c r="AL52" s="36">
        <f t="shared" si="57"/>
        <v>14.344262295081966</v>
      </c>
      <c r="AM52" s="36">
        <f t="shared" si="58"/>
        <v>3.1557377049180326</v>
      </c>
      <c r="AN52" s="36">
        <f t="shared" si="59"/>
        <v>17.5</v>
      </c>
    </row>
    <row r="53" spans="1:40" ht="46.5" customHeight="1" x14ac:dyDescent="0.3">
      <c r="A53" s="74">
        <v>45</v>
      </c>
      <c r="B53" s="66" t="s">
        <v>35</v>
      </c>
      <c r="C53" s="71" t="s">
        <v>12</v>
      </c>
      <c r="D53" s="64" t="s">
        <v>206</v>
      </c>
      <c r="E53" s="59">
        <f t="shared" si="40"/>
        <v>125.40983606557377</v>
      </c>
      <c r="F53" s="59">
        <v>22</v>
      </c>
      <c r="G53" s="59">
        <f t="shared" si="41"/>
        <v>27.590163934426229</v>
      </c>
      <c r="H53" s="58">
        <v>153</v>
      </c>
      <c r="I53" s="59">
        <f t="shared" si="42"/>
        <v>129.09836065573771</v>
      </c>
      <c r="J53" s="59">
        <v>22</v>
      </c>
      <c r="K53" s="59">
        <f t="shared" si="43"/>
        <v>28.401639344262293</v>
      </c>
      <c r="L53" s="69">
        <v>157.5</v>
      </c>
      <c r="M53" s="59">
        <f t="shared" si="44"/>
        <v>132.78688524590163</v>
      </c>
      <c r="N53" s="59">
        <v>22</v>
      </c>
      <c r="O53" s="59">
        <f t="shared" si="45"/>
        <v>29.21311475409836</v>
      </c>
      <c r="P53" s="70">
        <v>162</v>
      </c>
      <c r="Q53" s="57">
        <f t="shared" si="46"/>
        <v>157.5</v>
      </c>
      <c r="R53" s="18">
        <f t="shared" si="47"/>
        <v>5.8823529411764781</v>
      </c>
      <c r="S53" s="21" t="s">
        <v>15</v>
      </c>
      <c r="T53" s="55">
        <v>1</v>
      </c>
      <c r="U53" s="23">
        <f t="shared" si="48"/>
        <v>129.09836065573771</v>
      </c>
      <c r="V53" s="59">
        <v>22</v>
      </c>
      <c r="W53" s="23">
        <f t="shared" si="49"/>
        <v>28.401639344262293</v>
      </c>
      <c r="X53" s="53">
        <f t="shared" si="50"/>
        <v>157.5</v>
      </c>
      <c r="Y53" s="59" t="s">
        <v>8</v>
      </c>
      <c r="Z53" s="123">
        <v>157.5</v>
      </c>
      <c r="AA53" s="73"/>
      <c r="AB53" s="73"/>
      <c r="AF53" s="36">
        <f t="shared" si="51"/>
        <v>125.40983606557377</v>
      </c>
      <c r="AG53" s="36">
        <f t="shared" si="52"/>
        <v>27.590163934426229</v>
      </c>
      <c r="AH53" s="36">
        <f t="shared" si="53"/>
        <v>153</v>
      </c>
      <c r="AI53" s="36">
        <f t="shared" si="54"/>
        <v>129.09836065573771</v>
      </c>
      <c r="AJ53" s="36">
        <f t="shared" si="55"/>
        <v>28.401639344262293</v>
      </c>
      <c r="AK53" s="36">
        <f t="shared" si="56"/>
        <v>157.5</v>
      </c>
      <c r="AL53" s="36">
        <f t="shared" si="57"/>
        <v>132.78688524590163</v>
      </c>
      <c r="AM53" s="36">
        <f t="shared" si="58"/>
        <v>29.21311475409836</v>
      </c>
      <c r="AN53" s="36">
        <f t="shared" si="59"/>
        <v>162</v>
      </c>
    </row>
    <row r="54" spans="1:40" ht="46.5" customHeight="1" x14ac:dyDescent="0.3">
      <c r="A54" s="74">
        <v>46</v>
      </c>
      <c r="B54" s="63" t="s">
        <v>81</v>
      </c>
      <c r="C54" s="71" t="s">
        <v>12</v>
      </c>
      <c r="D54" s="64" t="s">
        <v>206</v>
      </c>
      <c r="E54" s="59">
        <f t="shared" si="40"/>
        <v>477.70491803278679</v>
      </c>
      <c r="F54" s="59">
        <v>22</v>
      </c>
      <c r="G54" s="59">
        <f t="shared" si="41"/>
        <v>105.0950819672131</v>
      </c>
      <c r="H54" s="58">
        <v>582.79999999999995</v>
      </c>
      <c r="I54" s="59">
        <f t="shared" si="42"/>
        <v>491.72131147540983</v>
      </c>
      <c r="J54" s="59">
        <v>22</v>
      </c>
      <c r="K54" s="59">
        <f t="shared" si="43"/>
        <v>108.17868852459016</v>
      </c>
      <c r="L54" s="69">
        <v>599.9</v>
      </c>
      <c r="M54" s="59">
        <f t="shared" si="44"/>
        <v>505.81967213114763</v>
      </c>
      <c r="N54" s="59">
        <v>22</v>
      </c>
      <c r="O54" s="59">
        <f t="shared" si="45"/>
        <v>111.28032786885247</v>
      </c>
      <c r="P54" s="70">
        <v>617.1</v>
      </c>
      <c r="Q54" s="57">
        <f t="shared" si="46"/>
        <v>599.92999999999995</v>
      </c>
      <c r="R54" s="18">
        <f t="shared" si="47"/>
        <v>5.885380919698008</v>
      </c>
      <c r="S54" s="21" t="s">
        <v>15</v>
      </c>
      <c r="T54" s="55">
        <v>1</v>
      </c>
      <c r="U54" s="23">
        <f t="shared" si="48"/>
        <v>491.7459016393442</v>
      </c>
      <c r="V54" s="59">
        <v>22</v>
      </c>
      <c r="W54" s="23">
        <f t="shared" si="49"/>
        <v>108.18409836065572</v>
      </c>
      <c r="X54" s="53">
        <f t="shared" si="50"/>
        <v>599.92999999999995</v>
      </c>
      <c r="Y54" s="59" t="s">
        <v>8</v>
      </c>
      <c r="Z54" s="123">
        <v>351.94</v>
      </c>
      <c r="AA54" s="73"/>
      <c r="AB54" s="73"/>
      <c r="AF54" s="36">
        <f t="shared" si="51"/>
        <v>477.70491803278679</v>
      </c>
      <c r="AG54" s="36">
        <f t="shared" si="52"/>
        <v>105.0950819672131</v>
      </c>
      <c r="AH54" s="36">
        <f t="shared" si="53"/>
        <v>582.79999999999995</v>
      </c>
      <c r="AI54" s="36">
        <f t="shared" si="54"/>
        <v>491.72131147540983</v>
      </c>
      <c r="AJ54" s="36">
        <f t="shared" si="55"/>
        <v>108.17868852459016</v>
      </c>
      <c r="AK54" s="36">
        <f t="shared" si="56"/>
        <v>599.9</v>
      </c>
      <c r="AL54" s="36">
        <f t="shared" si="57"/>
        <v>505.81967213114763</v>
      </c>
      <c r="AM54" s="36">
        <f t="shared" si="58"/>
        <v>111.28032786885247</v>
      </c>
      <c r="AN54" s="36">
        <f t="shared" si="59"/>
        <v>617.1</v>
      </c>
    </row>
    <row r="55" spans="1:40" ht="46.5" customHeight="1" x14ac:dyDescent="0.3">
      <c r="A55" s="74">
        <v>47</v>
      </c>
      <c r="B55" s="66" t="s">
        <v>82</v>
      </c>
      <c r="C55" s="71" t="s">
        <v>12</v>
      </c>
      <c r="D55" s="64" t="s">
        <v>209</v>
      </c>
      <c r="E55" s="59">
        <f t="shared" si="40"/>
        <v>92.704918032786878</v>
      </c>
      <c r="F55" s="59">
        <v>22</v>
      </c>
      <c r="G55" s="59">
        <f t="shared" si="41"/>
        <v>20.395081967213113</v>
      </c>
      <c r="H55" s="58">
        <v>113.1</v>
      </c>
      <c r="I55" s="59">
        <f t="shared" si="42"/>
        <v>95.409836065573771</v>
      </c>
      <c r="J55" s="59">
        <v>22</v>
      </c>
      <c r="K55" s="59">
        <f t="shared" si="43"/>
        <v>20.990163934426231</v>
      </c>
      <c r="L55" s="69">
        <v>116.4</v>
      </c>
      <c r="M55" s="59">
        <f t="shared" si="44"/>
        <v>98.114754098360663</v>
      </c>
      <c r="N55" s="59">
        <v>22</v>
      </c>
      <c r="O55" s="59">
        <f t="shared" si="45"/>
        <v>21.585245901639347</v>
      </c>
      <c r="P55" s="70">
        <v>119.7</v>
      </c>
      <c r="Q55" s="57">
        <f t="shared" si="46"/>
        <v>116.4</v>
      </c>
      <c r="R55" s="18">
        <f t="shared" si="47"/>
        <v>5.8355437665782688</v>
      </c>
      <c r="S55" s="21" t="s">
        <v>15</v>
      </c>
      <c r="T55" s="55">
        <v>1</v>
      </c>
      <c r="U55" s="23">
        <f t="shared" si="48"/>
        <v>95.409836065573771</v>
      </c>
      <c r="V55" s="59">
        <v>22</v>
      </c>
      <c r="W55" s="23">
        <f t="shared" si="49"/>
        <v>20.990163934426231</v>
      </c>
      <c r="X55" s="53">
        <f t="shared" si="50"/>
        <v>116.4</v>
      </c>
      <c r="Y55" s="59" t="s">
        <v>8</v>
      </c>
      <c r="Z55" s="123">
        <v>116.4</v>
      </c>
      <c r="AA55" s="73"/>
      <c r="AB55" s="73"/>
      <c r="AF55" s="36">
        <f t="shared" si="51"/>
        <v>92.704918032786878</v>
      </c>
      <c r="AG55" s="36">
        <f t="shared" si="52"/>
        <v>20.395081967213113</v>
      </c>
      <c r="AH55" s="36">
        <f t="shared" si="53"/>
        <v>113.1</v>
      </c>
      <c r="AI55" s="36">
        <f t="shared" si="54"/>
        <v>95.409836065573771</v>
      </c>
      <c r="AJ55" s="36">
        <f t="shared" si="55"/>
        <v>20.990163934426231</v>
      </c>
      <c r="AK55" s="36">
        <f t="shared" si="56"/>
        <v>116.4</v>
      </c>
      <c r="AL55" s="36">
        <f t="shared" si="57"/>
        <v>98.114754098360663</v>
      </c>
      <c r="AM55" s="36">
        <f t="shared" si="58"/>
        <v>21.585245901639347</v>
      </c>
      <c r="AN55" s="36">
        <f t="shared" si="59"/>
        <v>119.7</v>
      </c>
    </row>
    <row r="56" spans="1:40" ht="46.5" customHeight="1" x14ac:dyDescent="0.3">
      <c r="A56" s="74">
        <v>48</v>
      </c>
      <c r="B56" s="63" t="s">
        <v>83</v>
      </c>
      <c r="C56" s="71" t="s">
        <v>12</v>
      </c>
      <c r="D56" s="64" t="s">
        <v>31</v>
      </c>
      <c r="E56" s="59">
        <f t="shared" si="40"/>
        <v>35.819672131147549</v>
      </c>
      <c r="F56" s="59">
        <v>22</v>
      </c>
      <c r="G56" s="59">
        <f t="shared" si="41"/>
        <v>7.8803278688524614</v>
      </c>
      <c r="H56" s="58">
        <v>43.7</v>
      </c>
      <c r="I56" s="59">
        <f t="shared" si="42"/>
        <v>36.885245901639344</v>
      </c>
      <c r="J56" s="59">
        <v>22</v>
      </c>
      <c r="K56" s="59">
        <f t="shared" si="43"/>
        <v>8.1147540983606561</v>
      </c>
      <c r="L56" s="69">
        <v>45</v>
      </c>
      <c r="M56" s="59">
        <f t="shared" si="44"/>
        <v>37.950819672131146</v>
      </c>
      <c r="N56" s="59">
        <v>22</v>
      </c>
      <c r="O56" s="59">
        <f t="shared" si="45"/>
        <v>8.3491803278688526</v>
      </c>
      <c r="P56" s="70">
        <v>46.3</v>
      </c>
      <c r="Q56" s="57">
        <f t="shared" si="46"/>
        <v>45</v>
      </c>
      <c r="R56" s="18">
        <f t="shared" si="47"/>
        <v>5.9496567505720606</v>
      </c>
      <c r="S56" s="21" t="s">
        <v>15</v>
      </c>
      <c r="T56" s="55">
        <v>1</v>
      </c>
      <c r="U56" s="23">
        <f t="shared" si="48"/>
        <v>36.885245901639344</v>
      </c>
      <c r="V56" s="59">
        <v>22</v>
      </c>
      <c r="W56" s="23">
        <f t="shared" si="49"/>
        <v>8.1147540983606561</v>
      </c>
      <c r="X56" s="53">
        <f t="shared" si="50"/>
        <v>45</v>
      </c>
      <c r="Y56" s="59" t="s">
        <v>8</v>
      </c>
      <c r="Z56" s="123">
        <v>12.85</v>
      </c>
      <c r="AA56" s="73"/>
      <c r="AB56" s="73"/>
      <c r="AF56" s="36">
        <f t="shared" si="51"/>
        <v>35.819672131147549</v>
      </c>
      <c r="AG56" s="36">
        <f t="shared" si="52"/>
        <v>7.8803278688524614</v>
      </c>
      <c r="AH56" s="36">
        <f t="shared" si="53"/>
        <v>43.7</v>
      </c>
      <c r="AI56" s="36">
        <f t="shared" si="54"/>
        <v>36.885245901639344</v>
      </c>
      <c r="AJ56" s="36">
        <f t="shared" si="55"/>
        <v>8.1147540983606561</v>
      </c>
      <c r="AK56" s="36">
        <f t="shared" si="56"/>
        <v>45</v>
      </c>
      <c r="AL56" s="36">
        <f t="shared" si="57"/>
        <v>37.950819672131146</v>
      </c>
      <c r="AM56" s="36">
        <f t="shared" si="58"/>
        <v>8.3491803278688526</v>
      </c>
      <c r="AN56" s="36">
        <f t="shared" si="59"/>
        <v>46.3</v>
      </c>
    </row>
    <row r="57" spans="1:40" ht="46.5" customHeight="1" x14ac:dyDescent="0.3">
      <c r="A57" s="74">
        <v>49</v>
      </c>
      <c r="B57" s="63" t="s">
        <v>84</v>
      </c>
      <c r="C57" s="71" t="s">
        <v>12</v>
      </c>
      <c r="D57" s="64" t="s">
        <v>31</v>
      </c>
      <c r="E57" s="59">
        <f t="shared" si="40"/>
        <v>2.540983606557377</v>
      </c>
      <c r="F57" s="59">
        <v>22</v>
      </c>
      <c r="G57" s="59">
        <f t="shared" si="41"/>
        <v>0.55901639344262299</v>
      </c>
      <c r="H57" s="58">
        <v>3.1</v>
      </c>
      <c r="I57" s="59">
        <f t="shared" si="42"/>
        <v>2.622950819672131</v>
      </c>
      <c r="J57" s="59">
        <v>22</v>
      </c>
      <c r="K57" s="59">
        <f t="shared" si="43"/>
        <v>0.57704918032786878</v>
      </c>
      <c r="L57" s="69">
        <v>3.2</v>
      </c>
      <c r="M57" s="59">
        <f t="shared" si="44"/>
        <v>2.7049180327868854</v>
      </c>
      <c r="N57" s="59">
        <v>22</v>
      </c>
      <c r="O57" s="59">
        <f t="shared" si="45"/>
        <v>0.59508196721311479</v>
      </c>
      <c r="P57" s="70">
        <v>3.3</v>
      </c>
      <c r="Q57" s="57">
        <f t="shared" si="46"/>
        <v>3.2</v>
      </c>
      <c r="R57" s="18">
        <f t="shared" si="47"/>
        <v>6.4516129032257936</v>
      </c>
      <c r="S57" s="21" t="s">
        <v>15</v>
      </c>
      <c r="T57" s="55">
        <v>1</v>
      </c>
      <c r="U57" s="23">
        <f t="shared" si="48"/>
        <v>2.622950819672131</v>
      </c>
      <c r="V57" s="59">
        <v>22</v>
      </c>
      <c r="W57" s="23">
        <f t="shared" si="49"/>
        <v>0.57704918032786878</v>
      </c>
      <c r="X57" s="53">
        <f t="shared" si="50"/>
        <v>3.2</v>
      </c>
      <c r="Y57" s="59" t="s">
        <v>8</v>
      </c>
      <c r="Z57" s="123">
        <v>3.18</v>
      </c>
      <c r="AA57" s="73"/>
      <c r="AB57" s="73"/>
      <c r="AF57" s="36">
        <f t="shared" si="51"/>
        <v>2.540983606557377</v>
      </c>
      <c r="AG57" s="36">
        <f t="shared" si="52"/>
        <v>0.55901639344262299</v>
      </c>
      <c r="AH57" s="36">
        <f t="shared" si="53"/>
        <v>3.1</v>
      </c>
      <c r="AI57" s="36">
        <f t="shared" si="54"/>
        <v>2.622950819672131</v>
      </c>
      <c r="AJ57" s="36">
        <f t="shared" si="55"/>
        <v>0.57704918032786878</v>
      </c>
      <c r="AK57" s="36">
        <f t="shared" si="56"/>
        <v>3.2</v>
      </c>
      <c r="AL57" s="36">
        <f t="shared" si="57"/>
        <v>2.7049180327868854</v>
      </c>
      <c r="AM57" s="36">
        <f t="shared" si="58"/>
        <v>0.59508196721311479</v>
      </c>
      <c r="AN57" s="36">
        <f t="shared" si="59"/>
        <v>3.3</v>
      </c>
    </row>
    <row r="58" spans="1:40" ht="46.5" customHeight="1" x14ac:dyDescent="0.3">
      <c r="A58" s="74">
        <v>50</v>
      </c>
      <c r="B58" s="66" t="s">
        <v>85</v>
      </c>
      <c r="C58" s="71" t="s">
        <v>12</v>
      </c>
      <c r="D58" s="64" t="s">
        <v>209</v>
      </c>
      <c r="E58" s="59">
        <f t="shared" si="40"/>
        <v>5.9836065573770494</v>
      </c>
      <c r="F58" s="59">
        <v>22</v>
      </c>
      <c r="G58" s="59">
        <f t="shared" si="41"/>
        <v>1.3163934426229509</v>
      </c>
      <c r="H58" s="58">
        <v>7.3</v>
      </c>
      <c r="I58" s="59">
        <f t="shared" si="42"/>
        <v>6.1475409836065573</v>
      </c>
      <c r="J58" s="59">
        <v>22</v>
      </c>
      <c r="K58" s="59">
        <f t="shared" si="43"/>
        <v>1.3524590163934427</v>
      </c>
      <c r="L58" s="69">
        <v>7.5</v>
      </c>
      <c r="M58" s="59">
        <f t="shared" si="44"/>
        <v>6.3114754098360661</v>
      </c>
      <c r="N58" s="59">
        <v>22</v>
      </c>
      <c r="O58" s="59">
        <f t="shared" si="45"/>
        <v>1.3885245901639345</v>
      </c>
      <c r="P58" s="70">
        <v>7.7</v>
      </c>
      <c r="Q58" s="57">
        <f t="shared" si="46"/>
        <v>7.5</v>
      </c>
      <c r="R58" s="18">
        <f t="shared" si="47"/>
        <v>5.4794520547945211</v>
      </c>
      <c r="S58" s="21" t="s">
        <v>15</v>
      </c>
      <c r="T58" s="55">
        <v>1</v>
      </c>
      <c r="U58" s="23">
        <f t="shared" si="48"/>
        <v>6.1475409836065573</v>
      </c>
      <c r="V58" s="59">
        <v>22</v>
      </c>
      <c r="W58" s="23">
        <f t="shared" si="49"/>
        <v>1.3524590163934427</v>
      </c>
      <c r="X58" s="53">
        <f t="shared" si="50"/>
        <v>7.5</v>
      </c>
      <c r="Y58" s="59" t="s">
        <v>8</v>
      </c>
      <c r="Z58" s="123">
        <v>7.5</v>
      </c>
      <c r="AA58" s="73"/>
      <c r="AB58" s="73"/>
      <c r="AF58" s="36">
        <f t="shared" si="51"/>
        <v>5.9836065573770494</v>
      </c>
      <c r="AG58" s="36">
        <f t="shared" si="52"/>
        <v>1.3163934426229509</v>
      </c>
      <c r="AH58" s="36">
        <f t="shared" si="53"/>
        <v>7.3</v>
      </c>
      <c r="AI58" s="36">
        <f t="shared" si="54"/>
        <v>6.1475409836065573</v>
      </c>
      <c r="AJ58" s="36">
        <f t="shared" si="55"/>
        <v>1.3524590163934427</v>
      </c>
      <c r="AK58" s="36">
        <f t="shared" si="56"/>
        <v>7.5</v>
      </c>
      <c r="AL58" s="36">
        <f t="shared" si="57"/>
        <v>6.3114754098360661</v>
      </c>
      <c r="AM58" s="36">
        <f t="shared" si="58"/>
        <v>1.3885245901639345</v>
      </c>
      <c r="AN58" s="36">
        <f t="shared" si="59"/>
        <v>7.7</v>
      </c>
    </row>
    <row r="59" spans="1:40" ht="46.5" customHeight="1" x14ac:dyDescent="0.3">
      <c r="A59" s="74">
        <v>51</v>
      </c>
      <c r="B59" s="63" t="s">
        <v>86</v>
      </c>
      <c r="C59" s="71" t="s">
        <v>12</v>
      </c>
      <c r="D59" s="64" t="s">
        <v>31</v>
      </c>
      <c r="E59" s="59">
        <f t="shared" si="40"/>
        <v>18.196721311475407</v>
      </c>
      <c r="F59" s="59">
        <v>22</v>
      </c>
      <c r="G59" s="59">
        <f t="shared" si="41"/>
        <v>4.0032786885245901</v>
      </c>
      <c r="H59" s="58">
        <v>22.2</v>
      </c>
      <c r="I59" s="59">
        <f t="shared" si="42"/>
        <v>18.770491803278688</v>
      </c>
      <c r="J59" s="59">
        <v>22</v>
      </c>
      <c r="K59" s="59">
        <f t="shared" si="43"/>
        <v>4.1295081967213116</v>
      </c>
      <c r="L59" s="69">
        <v>22.9</v>
      </c>
      <c r="M59" s="59">
        <f t="shared" si="44"/>
        <v>19.262295081967213</v>
      </c>
      <c r="N59" s="59">
        <v>22</v>
      </c>
      <c r="O59" s="59">
        <f t="shared" si="45"/>
        <v>4.2377049180327866</v>
      </c>
      <c r="P59" s="70">
        <v>23.5</v>
      </c>
      <c r="Q59" s="57">
        <f t="shared" si="46"/>
        <v>22.87</v>
      </c>
      <c r="R59" s="18">
        <f t="shared" si="47"/>
        <v>5.8558558558558644</v>
      </c>
      <c r="S59" s="21" t="s">
        <v>15</v>
      </c>
      <c r="T59" s="55">
        <v>1</v>
      </c>
      <c r="U59" s="23">
        <f t="shared" si="48"/>
        <v>18.745901639344261</v>
      </c>
      <c r="V59" s="59">
        <v>22</v>
      </c>
      <c r="W59" s="23">
        <f t="shared" si="49"/>
        <v>4.1240983606557373</v>
      </c>
      <c r="X59" s="53">
        <f t="shared" si="50"/>
        <v>22.87</v>
      </c>
      <c r="Y59" s="59" t="s">
        <v>8</v>
      </c>
      <c r="Z59" s="123">
        <v>22.87</v>
      </c>
      <c r="AA59" s="73"/>
      <c r="AB59" s="73"/>
      <c r="AF59" s="36">
        <f t="shared" si="51"/>
        <v>18.196721311475407</v>
      </c>
      <c r="AG59" s="36">
        <f t="shared" si="52"/>
        <v>4.0032786885245901</v>
      </c>
      <c r="AH59" s="36">
        <f t="shared" si="53"/>
        <v>22.2</v>
      </c>
      <c r="AI59" s="36">
        <f t="shared" si="54"/>
        <v>18.770491803278688</v>
      </c>
      <c r="AJ59" s="36">
        <f t="shared" si="55"/>
        <v>4.1295081967213116</v>
      </c>
      <c r="AK59" s="36">
        <f t="shared" si="56"/>
        <v>22.9</v>
      </c>
      <c r="AL59" s="36">
        <f t="shared" si="57"/>
        <v>19.262295081967213</v>
      </c>
      <c r="AM59" s="36">
        <f t="shared" si="58"/>
        <v>4.2377049180327866</v>
      </c>
      <c r="AN59" s="36">
        <f t="shared" si="59"/>
        <v>23.5</v>
      </c>
    </row>
    <row r="60" spans="1:40" ht="46.5" customHeight="1" x14ac:dyDescent="0.3">
      <c r="A60" s="74">
        <v>52</v>
      </c>
      <c r="B60" s="63" t="s">
        <v>87</v>
      </c>
      <c r="C60" s="71" t="s">
        <v>12</v>
      </c>
      <c r="D60" s="64" t="s">
        <v>207</v>
      </c>
      <c r="E60" s="59">
        <f t="shared" si="40"/>
        <v>64.426229508196712</v>
      </c>
      <c r="F60" s="59">
        <v>22</v>
      </c>
      <c r="G60" s="59">
        <f t="shared" si="41"/>
        <v>14.173770491803277</v>
      </c>
      <c r="H60" s="58">
        <v>78.599999999999994</v>
      </c>
      <c r="I60" s="59">
        <f t="shared" si="42"/>
        <v>66.311475409836078</v>
      </c>
      <c r="J60" s="59">
        <v>22</v>
      </c>
      <c r="K60" s="59">
        <f t="shared" si="43"/>
        <v>14.588524590163937</v>
      </c>
      <c r="L60" s="69">
        <v>80.900000000000006</v>
      </c>
      <c r="M60" s="59">
        <f t="shared" si="44"/>
        <v>68.278688524590166</v>
      </c>
      <c r="N60" s="59">
        <v>22</v>
      </c>
      <c r="O60" s="59">
        <f t="shared" si="45"/>
        <v>15.021311475409837</v>
      </c>
      <c r="P60" s="70">
        <v>83.3</v>
      </c>
      <c r="Q60" s="57">
        <f t="shared" si="46"/>
        <v>80.930000000000007</v>
      </c>
      <c r="R60" s="18">
        <f t="shared" si="47"/>
        <v>5.9796437659033188</v>
      </c>
      <c r="S60" s="21" t="s">
        <v>15</v>
      </c>
      <c r="T60" s="55">
        <v>1</v>
      </c>
      <c r="U60" s="23">
        <f t="shared" si="48"/>
        <v>66.336065573770497</v>
      </c>
      <c r="V60" s="59">
        <v>22</v>
      </c>
      <c r="W60" s="23">
        <f t="shared" si="49"/>
        <v>14.593934426229509</v>
      </c>
      <c r="X60" s="53">
        <f t="shared" si="50"/>
        <v>80.930000000000007</v>
      </c>
      <c r="Y60" s="59" t="s">
        <v>8</v>
      </c>
      <c r="Z60" s="123">
        <v>80.930000000000007</v>
      </c>
      <c r="AA60" s="73"/>
      <c r="AB60" s="73"/>
      <c r="AF60" s="36">
        <f t="shared" si="51"/>
        <v>64.426229508196712</v>
      </c>
      <c r="AG60" s="36">
        <f t="shared" si="52"/>
        <v>14.173770491803277</v>
      </c>
      <c r="AH60" s="36">
        <f t="shared" si="53"/>
        <v>78.599999999999994</v>
      </c>
      <c r="AI60" s="36">
        <f t="shared" si="54"/>
        <v>66.311475409836078</v>
      </c>
      <c r="AJ60" s="36">
        <f t="shared" si="55"/>
        <v>14.588524590163937</v>
      </c>
      <c r="AK60" s="36">
        <f t="shared" si="56"/>
        <v>80.900000000000006</v>
      </c>
      <c r="AL60" s="36">
        <f t="shared" si="57"/>
        <v>68.278688524590166</v>
      </c>
      <c r="AM60" s="36">
        <f t="shared" si="58"/>
        <v>15.021311475409837</v>
      </c>
      <c r="AN60" s="36">
        <f t="shared" si="59"/>
        <v>83.3</v>
      </c>
    </row>
    <row r="61" spans="1:40" ht="46.5" customHeight="1" x14ac:dyDescent="0.3">
      <c r="A61" s="74">
        <v>53</v>
      </c>
      <c r="B61" s="63" t="s">
        <v>88</v>
      </c>
      <c r="C61" s="71" t="s">
        <v>12</v>
      </c>
      <c r="D61" s="64" t="s">
        <v>31</v>
      </c>
      <c r="E61" s="59">
        <f t="shared" si="40"/>
        <v>2090.1639344262298</v>
      </c>
      <c r="F61" s="59">
        <v>22</v>
      </c>
      <c r="G61" s="59">
        <f t="shared" si="41"/>
        <v>459.83606557377061</v>
      </c>
      <c r="H61" s="58">
        <v>2550</v>
      </c>
      <c r="I61" s="59">
        <f t="shared" si="42"/>
        <v>2151.6393442622953</v>
      </c>
      <c r="J61" s="59">
        <v>22</v>
      </c>
      <c r="K61" s="59">
        <f t="shared" si="43"/>
        <v>473.36065573770497</v>
      </c>
      <c r="L61" s="69">
        <v>2625</v>
      </c>
      <c r="M61" s="59">
        <f t="shared" si="44"/>
        <v>2213.1147540983607</v>
      </c>
      <c r="N61" s="59">
        <v>22</v>
      </c>
      <c r="O61" s="59">
        <f t="shared" si="45"/>
        <v>486.88524590163934</v>
      </c>
      <c r="P61" s="70">
        <v>2700</v>
      </c>
      <c r="Q61" s="57">
        <f t="shared" si="46"/>
        <v>2625</v>
      </c>
      <c r="R61" s="18">
        <f t="shared" si="47"/>
        <v>5.8823529411764781</v>
      </c>
      <c r="S61" s="21" t="s">
        <v>15</v>
      </c>
      <c r="T61" s="55">
        <v>1</v>
      </c>
      <c r="U61" s="23">
        <f t="shared" si="48"/>
        <v>2151.6393442622953</v>
      </c>
      <c r="V61" s="59">
        <v>22</v>
      </c>
      <c r="W61" s="23">
        <f t="shared" si="49"/>
        <v>473.36065573770497</v>
      </c>
      <c r="X61" s="53">
        <f t="shared" si="50"/>
        <v>2625</v>
      </c>
      <c r="Y61" s="59" t="s">
        <v>8</v>
      </c>
      <c r="Z61" s="123">
        <v>2625</v>
      </c>
      <c r="AA61" s="73"/>
      <c r="AB61" s="73"/>
      <c r="AF61" s="36">
        <f t="shared" si="51"/>
        <v>2090.1639344262298</v>
      </c>
      <c r="AG61" s="36">
        <f t="shared" si="52"/>
        <v>459.83606557377061</v>
      </c>
      <c r="AH61" s="36">
        <f t="shared" si="53"/>
        <v>2550</v>
      </c>
      <c r="AI61" s="36">
        <f t="shared" si="54"/>
        <v>2151.6393442622953</v>
      </c>
      <c r="AJ61" s="36">
        <f t="shared" si="55"/>
        <v>473.36065573770497</v>
      </c>
      <c r="AK61" s="36">
        <f t="shared" si="56"/>
        <v>2625</v>
      </c>
      <c r="AL61" s="36">
        <f t="shared" si="57"/>
        <v>2213.1147540983607</v>
      </c>
      <c r="AM61" s="36">
        <f t="shared" si="58"/>
        <v>486.88524590163934</v>
      </c>
      <c r="AN61" s="36">
        <f t="shared" si="59"/>
        <v>2700</v>
      </c>
    </row>
    <row r="62" spans="1:40" ht="46.5" customHeight="1" x14ac:dyDescent="0.3">
      <c r="A62" s="74">
        <v>54</v>
      </c>
      <c r="B62" s="66" t="s">
        <v>89</v>
      </c>
      <c r="C62" s="71" t="s">
        <v>12</v>
      </c>
      <c r="D62" s="64" t="s">
        <v>31</v>
      </c>
      <c r="E62" s="59">
        <f t="shared" si="40"/>
        <v>138.9344262295082</v>
      </c>
      <c r="F62" s="59">
        <v>22</v>
      </c>
      <c r="G62" s="59">
        <f t="shared" si="41"/>
        <v>30.565573770491802</v>
      </c>
      <c r="H62" s="58">
        <v>169.5</v>
      </c>
      <c r="I62" s="59">
        <f t="shared" si="42"/>
        <v>143.03278688524591</v>
      </c>
      <c r="J62" s="59">
        <v>22</v>
      </c>
      <c r="K62" s="59">
        <f t="shared" si="43"/>
        <v>31.467213114754102</v>
      </c>
      <c r="L62" s="69">
        <v>174.5</v>
      </c>
      <c r="M62" s="59">
        <f t="shared" si="44"/>
        <v>147.04918032786887</v>
      </c>
      <c r="N62" s="59">
        <v>22</v>
      </c>
      <c r="O62" s="59">
        <f t="shared" si="45"/>
        <v>32.350819672131152</v>
      </c>
      <c r="P62" s="70">
        <v>179.4</v>
      </c>
      <c r="Q62" s="57">
        <f t="shared" si="46"/>
        <v>174.47</v>
      </c>
      <c r="R62" s="18">
        <f t="shared" si="47"/>
        <v>5.8407079646017621</v>
      </c>
      <c r="S62" s="21" t="s">
        <v>15</v>
      </c>
      <c r="T62" s="55">
        <v>1</v>
      </c>
      <c r="U62" s="23">
        <f t="shared" si="48"/>
        <v>143.00819672131146</v>
      </c>
      <c r="V62" s="59">
        <v>22</v>
      </c>
      <c r="W62" s="23">
        <f t="shared" si="49"/>
        <v>31.461803278688521</v>
      </c>
      <c r="X62" s="53">
        <f t="shared" si="50"/>
        <v>174.47</v>
      </c>
      <c r="Y62" s="59" t="s">
        <v>8</v>
      </c>
      <c r="Z62" s="123">
        <v>174.47</v>
      </c>
      <c r="AA62" s="73"/>
      <c r="AB62" s="73"/>
      <c r="AF62" s="36">
        <f t="shared" si="51"/>
        <v>138.9344262295082</v>
      </c>
      <c r="AG62" s="36">
        <f t="shared" si="52"/>
        <v>30.565573770491802</v>
      </c>
      <c r="AH62" s="36">
        <f t="shared" si="53"/>
        <v>169.5</v>
      </c>
      <c r="AI62" s="36">
        <f t="shared" si="54"/>
        <v>143.03278688524591</v>
      </c>
      <c r="AJ62" s="36">
        <f t="shared" si="55"/>
        <v>31.467213114754102</v>
      </c>
      <c r="AK62" s="36">
        <f t="shared" si="56"/>
        <v>174.5</v>
      </c>
      <c r="AL62" s="36">
        <f t="shared" si="57"/>
        <v>147.04918032786887</v>
      </c>
      <c r="AM62" s="36">
        <f t="shared" si="58"/>
        <v>32.350819672131152</v>
      </c>
      <c r="AN62" s="36">
        <f t="shared" si="59"/>
        <v>179.4</v>
      </c>
    </row>
    <row r="63" spans="1:40" ht="46.5" customHeight="1" x14ac:dyDescent="0.3">
      <c r="A63" s="74">
        <v>55</v>
      </c>
      <c r="B63" s="63" t="s">
        <v>90</v>
      </c>
      <c r="C63" s="71" t="s">
        <v>12</v>
      </c>
      <c r="D63" s="64" t="s">
        <v>206</v>
      </c>
      <c r="E63" s="59">
        <f t="shared" si="40"/>
        <v>108.11475409836066</v>
      </c>
      <c r="F63" s="59">
        <v>22</v>
      </c>
      <c r="G63" s="59">
        <f t="shared" si="41"/>
        <v>23.785245901639346</v>
      </c>
      <c r="H63" s="58">
        <v>131.9</v>
      </c>
      <c r="I63" s="59">
        <f t="shared" si="42"/>
        <v>111.31147540983608</v>
      </c>
      <c r="J63" s="59">
        <v>22</v>
      </c>
      <c r="K63" s="59">
        <f t="shared" si="43"/>
        <v>24.488524590163937</v>
      </c>
      <c r="L63" s="69">
        <v>135.80000000000001</v>
      </c>
      <c r="M63" s="59">
        <f t="shared" si="44"/>
        <v>114.50819672131148</v>
      </c>
      <c r="N63" s="59">
        <v>22</v>
      </c>
      <c r="O63" s="59">
        <f t="shared" si="45"/>
        <v>25.191803278688525</v>
      </c>
      <c r="P63" s="70">
        <v>139.69999999999999</v>
      </c>
      <c r="Q63" s="57">
        <f t="shared" si="46"/>
        <v>135.80000000000001</v>
      </c>
      <c r="R63" s="18">
        <f t="shared" si="47"/>
        <v>5.9135708870356183</v>
      </c>
      <c r="S63" s="21" t="s">
        <v>15</v>
      </c>
      <c r="T63" s="55">
        <v>1</v>
      </c>
      <c r="U63" s="23">
        <f t="shared" si="48"/>
        <v>111.31147540983608</v>
      </c>
      <c r="V63" s="59">
        <v>22</v>
      </c>
      <c r="W63" s="23">
        <f t="shared" si="49"/>
        <v>24.488524590163937</v>
      </c>
      <c r="X63" s="53">
        <f t="shared" si="50"/>
        <v>135.80000000000001</v>
      </c>
      <c r="Y63" s="59" t="s">
        <v>8</v>
      </c>
      <c r="Z63" s="123">
        <v>95.32</v>
      </c>
      <c r="AA63" s="73"/>
      <c r="AB63" s="73"/>
      <c r="AF63" s="36">
        <f t="shared" si="51"/>
        <v>108.11475409836066</v>
      </c>
      <c r="AG63" s="36">
        <f t="shared" si="52"/>
        <v>23.785245901639346</v>
      </c>
      <c r="AH63" s="36">
        <f t="shared" si="53"/>
        <v>131.9</v>
      </c>
      <c r="AI63" s="36">
        <f t="shared" si="54"/>
        <v>111.31147540983608</v>
      </c>
      <c r="AJ63" s="36">
        <f t="shared" si="55"/>
        <v>24.488524590163937</v>
      </c>
      <c r="AK63" s="36">
        <f t="shared" si="56"/>
        <v>135.80000000000001</v>
      </c>
      <c r="AL63" s="36">
        <f t="shared" si="57"/>
        <v>114.50819672131148</v>
      </c>
      <c r="AM63" s="36">
        <f t="shared" si="58"/>
        <v>25.191803278688525</v>
      </c>
      <c r="AN63" s="36">
        <f t="shared" si="59"/>
        <v>139.69999999999999</v>
      </c>
    </row>
    <row r="64" spans="1:40" ht="46.5" customHeight="1" x14ac:dyDescent="0.3">
      <c r="A64" s="74">
        <v>56</v>
      </c>
      <c r="B64" s="63" t="s">
        <v>91</v>
      </c>
      <c r="C64" s="71" t="s">
        <v>12</v>
      </c>
      <c r="D64" s="64" t="s">
        <v>209</v>
      </c>
      <c r="E64" s="59">
        <f t="shared" si="40"/>
        <v>586.22950819672133</v>
      </c>
      <c r="F64" s="59">
        <v>22</v>
      </c>
      <c r="G64" s="59">
        <f t="shared" si="41"/>
        <v>128.97049180327869</v>
      </c>
      <c r="H64" s="58">
        <v>715.2</v>
      </c>
      <c r="I64" s="59">
        <f t="shared" si="42"/>
        <v>603.52459016393448</v>
      </c>
      <c r="J64" s="59">
        <v>22</v>
      </c>
      <c r="K64" s="59">
        <f t="shared" si="43"/>
        <v>132.77540983606559</v>
      </c>
      <c r="L64" s="69">
        <v>736.3</v>
      </c>
      <c r="M64" s="59">
        <f t="shared" si="44"/>
        <v>620.7377049180327</v>
      </c>
      <c r="N64" s="59">
        <v>22</v>
      </c>
      <c r="O64" s="59">
        <f t="shared" si="45"/>
        <v>136.56229508196719</v>
      </c>
      <c r="P64" s="70">
        <v>757.3</v>
      </c>
      <c r="Q64" s="57">
        <f t="shared" si="46"/>
        <v>736.27</v>
      </c>
      <c r="R64" s="18">
        <f t="shared" si="47"/>
        <v>5.8864653243847727</v>
      </c>
      <c r="S64" s="21" t="s">
        <v>15</v>
      </c>
      <c r="T64" s="55">
        <v>1</v>
      </c>
      <c r="U64" s="23">
        <f t="shared" si="48"/>
        <v>603.5</v>
      </c>
      <c r="V64" s="59">
        <v>22</v>
      </c>
      <c r="W64" s="23">
        <f t="shared" si="49"/>
        <v>132.77000000000001</v>
      </c>
      <c r="X64" s="53">
        <f t="shared" si="50"/>
        <v>736.27</v>
      </c>
      <c r="Y64" s="59" t="s">
        <v>8</v>
      </c>
      <c r="Z64" s="123">
        <v>736.27</v>
      </c>
      <c r="AA64" s="73"/>
      <c r="AB64" s="73"/>
      <c r="AF64" s="36">
        <f t="shared" si="51"/>
        <v>586.22950819672133</v>
      </c>
      <c r="AG64" s="36">
        <f t="shared" si="52"/>
        <v>128.97049180327869</v>
      </c>
      <c r="AH64" s="36">
        <f t="shared" si="53"/>
        <v>715.2</v>
      </c>
      <c r="AI64" s="36">
        <f t="shared" si="54"/>
        <v>603.52459016393448</v>
      </c>
      <c r="AJ64" s="36">
        <f t="shared" si="55"/>
        <v>132.77540983606559</v>
      </c>
      <c r="AK64" s="36">
        <f t="shared" si="56"/>
        <v>736.3</v>
      </c>
      <c r="AL64" s="36">
        <f t="shared" si="57"/>
        <v>620.7377049180327</v>
      </c>
      <c r="AM64" s="36">
        <f t="shared" si="58"/>
        <v>136.56229508196719</v>
      </c>
      <c r="AN64" s="36">
        <f t="shared" si="59"/>
        <v>757.3</v>
      </c>
    </row>
    <row r="65" spans="1:40" ht="46.5" customHeight="1" x14ac:dyDescent="0.3">
      <c r="A65" s="74">
        <v>57</v>
      </c>
      <c r="B65" s="63" t="s">
        <v>92</v>
      </c>
      <c r="C65" s="71" t="s">
        <v>12</v>
      </c>
      <c r="D65" s="64" t="s">
        <v>206</v>
      </c>
      <c r="E65" s="59">
        <f t="shared" si="40"/>
        <v>349.75409836065575</v>
      </c>
      <c r="F65" s="59">
        <v>22</v>
      </c>
      <c r="G65" s="59">
        <f t="shared" si="41"/>
        <v>76.945901639344257</v>
      </c>
      <c r="H65" s="58">
        <v>426.7</v>
      </c>
      <c r="I65" s="59">
        <f t="shared" si="42"/>
        <v>360.08196721311475</v>
      </c>
      <c r="J65" s="59">
        <v>22</v>
      </c>
      <c r="K65" s="59">
        <f t="shared" si="43"/>
        <v>79.218032786885246</v>
      </c>
      <c r="L65" s="69">
        <v>439.3</v>
      </c>
      <c r="M65" s="59">
        <f t="shared" si="44"/>
        <v>370.32786885245901</v>
      </c>
      <c r="N65" s="59">
        <v>22</v>
      </c>
      <c r="O65" s="59">
        <f t="shared" si="45"/>
        <v>81.472131147540978</v>
      </c>
      <c r="P65" s="70">
        <v>451.8</v>
      </c>
      <c r="Q65" s="57">
        <f t="shared" si="46"/>
        <v>439.27</v>
      </c>
      <c r="R65" s="18">
        <f t="shared" si="47"/>
        <v>5.8823529411764781</v>
      </c>
      <c r="S65" s="21" t="s">
        <v>15</v>
      </c>
      <c r="T65" s="55">
        <v>1</v>
      </c>
      <c r="U65" s="23">
        <f t="shared" si="48"/>
        <v>360.05737704918033</v>
      </c>
      <c r="V65" s="59">
        <v>22</v>
      </c>
      <c r="W65" s="23">
        <f t="shared" si="49"/>
        <v>79.212622950819679</v>
      </c>
      <c r="X65" s="53">
        <f t="shared" si="50"/>
        <v>439.27</v>
      </c>
      <c r="Y65" s="59" t="s">
        <v>8</v>
      </c>
      <c r="Z65" s="123">
        <v>373.86</v>
      </c>
      <c r="AA65" s="73"/>
      <c r="AB65" s="73"/>
      <c r="AF65" s="36">
        <f t="shared" si="51"/>
        <v>349.75409836065575</v>
      </c>
      <c r="AG65" s="36">
        <f t="shared" si="52"/>
        <v>76.945901639344257</v>
      </c>
      <c r="AH65" s="36">
        <f t="shared" si="53"/>
        <v>426.7</v>
      </c>
      <c r="AI65" s="36">
        <f t="shared" si="54"/>
        <v>360.08196721311475</v>
      </c>
      <c r="AJ65" s="36">
        <f t="shared" si="55"/>
        <v>79.218032786885246</v>
      </c>
      <c r="AK65" s="36">
        <f t="shared" si="56"/>
        <v>439.3</v>
      </c>
      <c r="AL65" s="36">
        <f t="shared" si="57"/>
        <v>370.32786885245901</v>
      </c>
      <c r="AM65" s="36">
        <f t="shared" si="58"/>
        <v>81.472131147540978</v>
      </c>
      <c r="AN65" s="36">
        <f t="shared" si="59"/>
        <v>451.8</v>
      </c>
    </row>
    <row r="66" spans="1:40" ht="46.5" customHeight="1" x14ac:dyDescent="0.3">
      <c r="A66" s="74">
        <v>58</v>
      </c>
      <c r="B66" s="63" t="s">
        <v>93</v>
      </c>
      <c r="C66" s="71" t="s">
        <v>12</v>
      </c>
      <c r="D66" s="64" t="s">
        <v>209</v>
      </c>
      <c r="E66" s="59">
        <f t="shared" si="40"/>
        <v>761.55737704918033</v>
      </c>
      <c r="F66" s="59">
        <v>22</v>
      </c>
      <c r="G66" s="59">
        <f t="shared" si="41"/>
        <v>167.54262295081966</v>
      </c>
      <c r="H66" s="58">
        <v>929.1</v>
      </c>
      <c r="I66" s="59">
        <f t="shared" si="42"/>
        <v>784.01639344262298</v>
      </c>
      <c r="J66" s="59">
        <v>22</v>
      </c>
      <c r="K66" s="59">
        <f t="shared" si="43"/>
        <v>172.48360655737707</v>
      </c>
      <c r="L66" s="69">
        <v>956.5</v>
      </c>
      <c r="M66" s="59">
        <f t="shared" si="44"/>
        <v>806.39344262295083</v>
      </c>
      <c r="N66" s="59">
        <v>22</v>
      </c>
      <c r="O66" s="59">
        <f t="shared" si="45"/>
        <v>177.40655737704918</v>
      </c>
      <c r="P66" s="70">
        <v>983.8</v>
      </c>
      <c r="Q66" s="57">
        <f t="shared" si="46"/>
        <v>956.47</v>
      </c>
      <c r="R66" s="18">
        <f t="shared" si="47"/>
        <v>5.8874179313313846</v>
      </c>
      <c r="S66" s="21" t="s">
        <v>15</v>
      </c>
      <c r="T66" s="55">
        <v>1</v>
      </c>
      <c r="U66" s="23">
        <f t="shared" si="48"/>
        <v>783.99180327868851</v>
      </c>
      <c r="V66" s="59">
        <v>22</v>
      </c>
      <c r="W66" s="23">
        <f t="shared" si="49"/>
        <v>172.47819672131146</v>
      </c>
      <c r="X66" s="53">
        <f t="shared" si="50"/>
        <v>956.47</v>
      </c>
      <c r="Y66" s="59" t="s">
        <v>8</v>
      </c>
      <c r="Z66" s="123">
        <v>956.47</v>
      </c>
      <c r="AA66" s="73"/>
      <c r="AB66" s="73"/>
      <c r="AF66" s="36">
        <f t="shared" si="51"/>
        <v>761.55737704918033</v>
      </c>
      <c r="AG66" s="36">
        <f t="shared" si="52"/>
        <v>167.54262295081966</v>
      </c>
      <c r="AH66" s="36">
        <f t="shared" si="53"/>
        <v>929.1</v>
      </c>
      <c r="AI66" s="36">
        <f t="shared" si="54"/>
        <v>784.01639344262298</v>
      </c>
      <c r="AJ66" s="36">
        <f t="shared" si="55"/>
        <v>172.48360655737707</v>
      </c>
      <c r="AK66" s="36">
        <f t="shared" si="56"/>
        <v>956.5</v>
      </c>
      <c r="AL66" s="36">
        <f t="shared" si="57"/>
        <v>806.39344262295083</v>
      </c>
      <c r="AM66" s="36">
        <f t="shared" si="58"/>
        <v>177.40655737704918</v>
      </c>
      <c r="AN66" s="36">
        <f t="shared" si="59"/>
        <v>983.8</v>
      </c>
    </row>
    <row r="67" spans="1:40" ht="46.5" customHeight="1" x14ac:dyDescent="0.3">
      <c r="A67" s="74">
        <v>59</v>
      </c>
      <c r="B67" s="63" t="s">
        <v>94</v>
      </c>
      <c r="C67" s="71" t="s">
        <v>12</v>
      </c>
      <c r="D67" s="64" t="s">
        <v>31</v>
      </c>
      <c r="E67" s="59">
        <f t="shared" si="40"/>
        <v>15.655737704918035</v>
      </c>
      <c r="F67" s="59">
        <v>22</v>
      </c>
      <c r="G67" s="59">
        <f t="shared" si="41"/>
        <v>3.4442622950819679</v>
      </c>
      <c r="H67" s="58">
        <v>19.100000000000001</v>
      </c>
      <c r="I67" s="59">
        <f t="shared" si="42"/>
        <v>16.147540983606557</v>
      </c>
      <c r="J67" s="59">
        <v>22</v>
      </c>
      <c r="K67" s="59">
        <f t="shared" si="43"/>
        <v>3.5524590163934424</v>
      </c>
      <c r="L67" s="69">
        <v>19.7</v>
      </c>
      <c r="M67" s="59">
        <f t="shared" si="44"/>
        <v>16.557377049180328</v>
      </c>
      <c r="N67" s="59">
        <v>22</v>
      </c>
      <c r="O67" s="59">
        <f t="shared" si="45"/>
        <v>3.6426229508196721</v>
      </c>
      <c r="P67" s="70">
        <v>20.2</v>
      </c>
      <c r="Q67" s="57">
        <f t="shared" si="46"/>
        <v>19.670000000000002</v>
      </c>
      <c r="R67" s="18">
        <f t="shared" si="47"/>
        <v>5.7591623036649082</v>
      </c>
      <c r="S67" s="21" t="s">
        <v>15</v>
      </c>
      <c r="T67" s="55">
        <v>1</v>
      </c>
      <c r="U67" s="23">
        <f t="shared" si="48"/>
        <v>16.122950819672134</v>
      </c>
      <c r="V67" s="59">
        <v>22</v>
      </c>
      <c r="W67" s="23">
        <f t="shared" si="49"/>
        <v>3.5470491803278694</v>
      </c>
      <c r="X67" s="53">
        <f t="shared" si="50"/>
        <v>19.670000000000002</v>
      </c>
      <c r="Y67" s="59" t="s">
        <v>8</v>
      </c>
      <c r="Z67" s="123">
        <v>19.670000000000002</v>
      </c>
      <c r="AA67" s="73"/>
      <c r="AB67" s="73"/>
      <c r="AF67" s="36">
        <f t="shared" si="51"/>
        <v>15.655737704918035</v>
      </c>
      <c r="AG67" s="36">
        <f t="shared" si="52"/>
        <v>3.4442622950819679</v>
      </c>
      <c r="AH67" s="36">
        <f t="shared" si="53"/>
        <v>19.100000000000001</v>
      </c>
      <c r="AI67" s="36">
        <f t="shared" si="54"/>
        <v>16.147540983606557</v>
      </c>
      <c r="AJ67" s="36">
        <f t="shared" si="55"/>
        <v>3.5524590163934424</v>
      </c>
      <c r="AK67" s="36">
        <f t="shared" si="56"/>
        <v>19.7</v>
      </c>
      <c r="AL67" s="36">
        <f t="shared" si="57"/>
        <v>16.557377049180328</v>
      </c>
      <c r="AM67" s="36">
        <f t="shared" si="58"/>
        <v>3.6426229508196721</v>
      </c>
      <c r="AN67" s="36">
        <f t="shared" si="59"/>
        <v>20.2</v>
      </c>
    </row>
    <row r="68" spans="1:40" ht="46.5" customHeight="1" x14ac:dyDescent="0.3">
      <c r="A68" s="74">
        <v>60</v>
      </c>
      <c r="B68" s="63" t="s">
        <v>95</v>
      </c>
      <c r="C68" s="71" t="s">
        <v>12</v>
      </c>
      <c r="D68" s="64" t="s">
        <v>31</v>
      </c>
      <c r="E68" s="59">
        <f t="shared" si="40"/>
        <v>119.67213114754098</v>
      </c>
      <c r="F68" s="59">
        <v>22</v>
      </c>
      <c r="G68" s="59">
        <f t="shared" si="41"/>
        <v>26.327868852459016</v>
      </c>
      <c r="H68" s="58">
        <v>146</v>
      </c>
      <c r="I68" s="59">
        <f t="shared" si="42"/>
        <v>123.19672131147541</v>
      </c>
      <c r="J68" s="59">
        <v>22</v>
      </c>
      <c r="K68" s="59">
        <f t="shared" si="43"/>
        <v>27.10327868852459</v>
      </c>
      <c r="L68" s="69">
        <v>150.30000000000001</v>
      </c>
      <c r="M68" s="59">
        <f t="shared" si="44"/>
        <v>126.63934426229508</v>
      </c>
      <c r="N68" s="59">
        <v>22</v>
      </c>
      <c r="O68" s="59">
        <f t="shared" si="45"/>
        <v>27.860655737704917</v>
      </c>
      <c r="P68" s="70">
        <v>154.5</v>
      </c>
      <c r="Q68" s="57">
        <f t="shared" si="46"/>
        <v>150.27000000000001</v>
      </c>
      <c r="R68" s="18">
        <f t="shared" si="47"/>
        <v>5.8219178082191689</v>
      </c>
      <c r="S68" s="21" t="s">
        <v>15</v>
      </c>
      <c r="T68" s="55">
        <v>1</v>
      </c>
      <c r="U68" s="23">
        <f t="shared" si="48"/>
        <v>123.17213114754099</v>
      </c>
      <c r="V68" s="59">
        <v>22</v>
      </c>
      <c r="W68" s="23">
        <f t="shared" si="49"/>
        <v>27.097868852459019</v>
      </c>
      <c r="X68" s="53">
        <f t="shared" si="50"/>
        <v>150.27000000000001</v>
      </c>
      <c r="Y68" s="59" t="s">
        <v>8</v>
      </c>
      <c r="Z68" s="123">
        <v>123.67</v>
      </c>
      <c r="AA68" s="73"/>
      <c r="AB68" s="73"/>
      <c r="AF68" s="36">
        <f t="shared" si="51"/>
        <v>119.67213114754098</v>
      </c>
      <c r="AG68" s="36">
        <f t="shared" si="52"/>
        <v>26.327868852459016</v>
      </c>
      <c r="AH68" s="36">
        <f t="shared" si="53"/>
        <v>146</v>
      </c>
      <c r="AI68" s="36">
        <f t="shared" si="54"/>
        <v>123.19672131147541</v>
      </c>
      <c r="AJ68" s="36">
        <f t="shared" si="55"/>
        <v>27.10327868852459</v>
      </c>
      <c r="AK68" s="36">
        <f t="shared" si="56"/>
        <v>150.30000000000001</v>
      </c>
      <c r="AL68" s="36">
        <f t="shared" si="57"/>
        <v>126.63934426229508</v>
      </c>
      <c r="AM68" s="36">
        <f t="shared" si="58"/>
        <v>27.860655737704917</v>
      </c>
      <c r="AN68" s="36">
        <f t="shared" si="59"/>
        <v>154.5</v>
      </c>
    </row>
    <row r="69" spans="1:40" ht="46.5" customHeight="1" x14ac:dyDescent="0.3">
      <c r="A69" s="74">
        <v>61</v>
      </c>
      <c r="B69" s="63" t="s">
        <v>96</v>
      </c>
      <c r="C69" s="71" t="s">
        <v>12</v>
      </c>
      <c r="D69" s="64" t="s">
        <v>31</v>
      </c>
      <c r="E69" s="59">
        <f t="shared" si="40"/>
        <v>146.80327868852459</v>
      </c>
      <c r="F69" s="59">
        <v>22</v>
      </c>
      <c r="G69" s="59">
        <f t="shared" si="41"/>
        <v>32.296721311475409</v>
      </c>
      <c r="H69" s="58">
        <v>179.1</v>
      </c>
      <c r="I69" s="59">
        <f t="shared" si="42"/>
        <v>151.14754098360658</v>
      </c>
      <c r="J69" s="59">
        <v>22</v>
      </c>
      <c r="K69" s="59">
        <f t="shared" si="43"/>
        <v>33.252459016393445</v>
      </c>
      <c r="L69" s="69">
        <v>184.4</v>
      </c>
      <c r="M69" s="59">
        <f t="shared" si="44"/>
        <v>155.40983606557376</v>
      </c>
      <c r="N69" s="59">
        <v>22</v>
      </c>
      <c r="O69" s="59">
        <f t="shared" si="45"/>
        <v>34.190163934426224</v>
      </c>
      <c r="P69" s="70">
        <v>189.6</v>
      </c>
      <c r="Q69" s="57">
        <f t="shared" si="46"/>
        <v>184.37</v>
      </c>
      <c r="R69" s="18">
        <f t="shared" si="47"/>
        <v>5.8626465661641589</v>
      </c>
      <c r="S69" s="21" t="s">
        <v>15</v>
      </c>
      <c r="T69" s="55">
        <v>1</v>
      </c>
      <c r="U69" s="23">
        <f t="shared" si="48"/>
        <v>151.12295081967213</v>
      </c>
      <c r="V69" s="59">
        <v>22</v>
      </c>
      <c r="W69" s="23">
        <f t="shared" si="49"/>
        <v>33.24704918032787</v>
      </c>
      <c r="X69" s="53">
        <f t="shared" si="50"/>
        <v>184.37</v>
      </c>
      <c r="Y69" s="59" t="s">
        <v>8</v>
      </c>
      <c r="Z69" s="123">
        <v>184.37</v>
      </c>
      <c r="AA69" s="73"/>
      <c r="AB69" s="73"/>
      <c r="AF69" s="36">
        <f t="shared" si="51"/>
        <v>146.80327868852459</v>
      </c>
      <c r="AG69" s="36">
        <f t="shared" si="52"/>
        <v>32.296721311475409</v>
      </c>
      <c r="AH69" s="36">
        <f t="shared" si="53"/>
        <v>179.1</v>
      </c>
      <c r="AI69" s="36">
        <f t="shared" si="54"/>
        <v>151.14754098360658</v>
      </c>
      <c r="AJ69" s="36">
        <f t="shared" si="55"/>
        <v>33.252459016393445</v>
      </c>
      <c r="AK69" s="36">
        <f t="shared" si="56"/>
        <v>184.4</v>
      </c>
      <c r="AL69" s="36">
        <f t="shared" si="57"/>
        <v>155.40983606557376</v>
      </c>
      <c r="AM69" s="36">
        <f t="shared" si="58"/>
        <v>34.190163934426224</v>
      </c>
      <c r="AN69" s="36">
        <f t="shared" si="59"/>
        <v>189.6</v>
      </c>
    </row>
    <row r="70" spans="1:40" ht="46.5" customHeight="1" x14ac:dyDescent="0.3">
      <c r="A70" s="74">
        <v>62</v>
      </c>
      <c r="B70" s="63" t="s">
        <v>97</v>
      </c>
      <c r="C70" s="71" t="s">
        <v>12</v>
      </c>
      <c r="D70" s="64" t="s">
        <v>31</v>
      </c>
      <c r="E70" s="59">
        <f t="shared" si="40"/>
        <v>6951.8852459016389</v>
      </c>
      <c r="F70" s="59">
        <v>22</v>
      </c>
      <c r="G70" s="59">
        <f t="shared" si="41"/>
        <v>1529.4147540983604</v>
      </c>
      <c r="H70" s="58">
        <v>8481.2999999999993</v>
      </c>
      <c r="I70" s="59">
        <f t="shared" si="42"/>
        <v>7156.3934426229507</v>
      </c>
      <c r="J70" s="59">
        <v>22</v>
      </c>
      <c r="K70" s="59">
        <f t="shared" si="43"/>
        <v>1574.4065573770492</v>
      </c>
      <c r="L70" s="69">
        <v>8730.7999999999993</v>
      </c>
      <c r="M70" s="59">
        <f t="shared" si="44"/>
        <v>7360.8196721311488</v>
      </c>
      <c r="N70" s="59">
        <v>22</v>
      </c>
      <c r="O70" s="59">
        <f t="shared" si="45"/>
        <v>1619.3803278688526</v>
      </c>
      <c r="P70" s="70">
        <v>8980.2000000000007</v>
      </c>
      <c r="Q70" s="57">
        <f t="shared" si="46"/>
        <v>8730.77</v>
      </c>
      <c r="R70" s="18">
        <f t="shared" si="47"/>
        <v>5.8823529411764923</v>
      </c>
      <c r="S70" s="21" t="s">
        <v>15</v>
      </c>
      <c r="T70" s="55">
        <v>1</v>
      </c>
      <c r="U70" s="23">
        <f t="shared" si="48"/>
        <v>7156.3688524590161</v>
      </c>
      <c r="V70" s="59">
        <v>22</v>
      </c>
      <c r="W70" s="23">
        <f t="shared" si="49"/>
        <v>1574.4011475409836</v>
      </c>
      <c r="X70" s="53">
        <f t="shared" si="50"/>
        <v>8730.77</v>
      </c>
      <c r="Y70" s="59" t="s">
        <v>8</v>
      </c>
      <c r="Z70" s="123">
        <v>8730.77</v>
      </c>
      <c r="AA70" s="73"/>
      <c r="AB70" s="73"/>
      <c r="AF70" s="36">
        <f t="shared" si="51"/>
        <v>6951.8852459016389</v>
      </c>
      <c r="AG70" s="36">
        <f t="shared" si="52"/>
        <v>1529.4147540983604</v>
      </c>
      <c r="AH70" s="36">
        <f t="shared" si="53"/>
        <v>8481.2999999999993</v>
      </c>
      <c r="AI70" s="36">
        <f t="shared" si="54"/>
        <v>7156.3934426229507</v>
      </c>
      <c r="AJ70" s="36">
        <f t="shared" si="55"/>
        <v>1574.4065573770492</v>
      </c>
      <c r="AK70" s="36">
        <f t="shared" si="56"/>
        <v>8730.7999999999993</v>
      </c>
      <c r="AL70" s="36">
        <f t="shared" si="57"/>
        <v>7360.8196721311488</v>
      </c>
      <c r="AM70" s="36">
        <f t="shared" si="58"/>
        <v>1619.3803278688526</v>
      </c>
      <c r="AN70" s="36">
        <f t="shared" si="59"/>
        <v>8980.2000000000007</v>
      </c>
    </row>
    <row r="71" spans="1:40" ht="46.5" customHeight="1" x14ac:dyDescent="0.3">
      <c r="A71" s="74">
        <v>63</v>
      </c>
      <c r="B71" s="63" t="s">
        <v>98</v>
      </c>
      <c r="C71" s="71" t="s">
        <v>12</v>
      </c>
      <c r="D71" s="64" t="s">
        <v>31</v>
      </c>
      <c r="E71" s="59">
        <f t="shared" si="40"/>
        <v>4178.9344262295081</v>
      </c>
      <c r="F71" s="59">
        <v>22</v>
      </c>
      <c r="G71" s="59">
        <f t="shared" si="41"/>
        <v>919.36557377049178</v>
      </c>
      <c r="H71" s="58">
        <v>5098.3</v>
      </c>
      <c r="I71" s="59">
        <f t="shared" si="42"/>
        <v>4301.8852459016398</v>
      </c>
      <c r="J71" s="59">
        <v>22</v>
      </c>
      <c r="K71" s="59">
        <f t="shared" si="43"/>
        <v>946.41475409836085</v>
      </c>
      <c r="L71" s="69">
        <v>5248.3</v>
      </c>
      <c r="M71" s="59">
        <f t="shared" si="44"/>
        <v>4424.7540983606559</v>
      </c>
      <c r="N71" s="59">
        <v>22</v>
      </c>
      <c r="O71" s="59">
        <f t="shared" si="45"/>
        <v>973.44590163934436</v>
      </c>
      <c r="P71" s="70">
        <v>5398.2</v>
      </c>
      <c r="Q71" s="57">
        <f t="shared" si="46"/>
        <v>5248.27</v>
      </c>
      <c r="R71" s="18">
        <f t="shared" si="47"/>
        <v>5.8823529411764781</v>
      </c>
      <c r="S71" s="21" t="s">
        <v>15</v>
      </c>
      <c r="T71" s="55">
        <v>1</v>
      </c>
      <c r="U71" s="23">
        <f t="shared" si="48"/>
        <v>4301.8606557377052</v>
      </c>
      <c r="V71" s="59">
        <v>22</v>
      </c>
      <c r="W71" s="23">
        <f t="shared" si="49"/>
        <v>946.40934426229524</v>
      </c>
      <c r="X71" s="53">
        <f t="shared" si="50"/>
        <v>5248.27</v>
      </c>
      <c r="Y71" s="59" t="s">
        <v>8</v>
      </c>
      <c r="Z71" s="123">
        <v>4860</v>
      </c>
      <c r="AA71" s="73"/>
      <c r="AB71" s="73"/>
      <c r="AF71" s="36">
        <f t="shared" si="51"/>
        <v>4178.9344262295081</v>
      </c>
      <c r="AG71" s="36">
        <f t="shared" si="52"/>
        <v>919.36557377049178</v>
      </c>
      <c r="AH71" s="36">
        <f t="shared" si="53"/>
        <v>5098.3</v>
      </c>
      <c r="AI71" s="36">
        <f t="shared" si="54"/>
        <v>4301.8852459016398</v>
      </c>
      <c r="AJ71" s="36">
        <f t="shared" si="55"/>
        <v>946.41475409836085</v>
      </c>
      <c r="AK71" s="36">
        <f t="shared" si="56"/>
        <v>5248.3</v>
      </c>
      <c r="AL71" s="36">
        <f t="shared" si="57"/>
        <v>4424.7540983606559</v>
      </c>
      <c r="AM71" s="36">
        <f t="shared" si="58"/>
        <v>973.44590163934436</v>
      </c>
      <c r="AN71" s="36">
        <f t="shared" si="59"/>
        <v>5398.2</v>
      </c>
    </row>
    <row r="72" spans="1:40" ht="46.5" customHeight="1" x14ac:dyDescent="0.3">
      <c r="A72" s="74">
        <v>64</v>
      </c>
      <c r="B72" s="63" t="s">
        <v>99</v>
      </c>
      <c r="C72" s="71" t="s">
        <v>12</v>
      </c>
      <c r="D72" s="64" t="s">
        <v>31</v>
      </c>
      <c r="E72" s="59">
        <f t="shared" si="40"/>
        <v>16.475409836065573</v>
      </c>
      <c r="F72" s="59">
        <v>22</v>
      </c>
      <c r="G72" s="59">
        <f t="shared" si="41"/>
        <v>3.6245901639344265</v>
      </c>
      <c r="H72" s="58">
        <v>20.100000000000001</v>
      </c>
      <c r="I72" s="59">
        <f t="shared" si="42"/>
        <v>16.967213114754099</v>
      </c>
      <c r="J72" s="59">
        <v>22</v>
      </c>
      <c r="K72" s="59">
        <f t="shared" si="43"/>
        <v>3.7327868852459014</v>
      </c>
      <c r="L72" s="69">
        <v>20.7</v>
      </c>
      <c r="M72" s="59">
        <f t="shared" si="44"/>
        <v>17.459016393442621</v>
      </c>
      <c r="N72" s="59">
        <v>22</v>
      </c>
      <c r="O72" s="59">
        <f t="shared" si="45"/>
        <v>3.8409836065573764</v>
      </c>
      <c r="P72" s="70">
        <v>21.3</v>
      </c>
      <c r="Q72" s="57">
        <f t="shared" si="46"/>
        <v>20.7</v>
      </c>
      <c r="R72" s="18">
        <f t="shared" si="47"/>
        <v>5.9701492537313356</v>
      </c>
      <c r="S72" s="21" t="s">
        <v>15</v>
      </c>
      <c r="T72" s="55">
        <v>1</v>
      </c>
      <c r="U72" s="23">
        <f t="shared" si="48"/>
        <v>16.967213114754099</v>
      </c>
      <c r="V72" s="59">
        <v>22</v>
      </c>
      <c r="W72" s="23">
        <f t="shared" si="49"/>
        <v>3.7327868852459014</v>
      </c>
      <c r="X72" s="53">
        <f t="shared" si="50"/>
        <v>20.7</v>
      </c>
      <c r="Y72" s="59" t="s">
        <v>8</v>
      </c>
      <c r="Z72" s="123">
        <v>20.7</v>
      </c>
      <c r="AA72" s="73"/>
      <c r="AB72" s="73"/>
      <c r="AF72" s="36">
        <f t="shared" si="51"/>
        <v>16.475409836065573</v>
      </c>
      <c r="AG72" s="36">
        <f t="shared" si="52"/>
        <v>3.6245901639344265</v>
      </c>
      <c r="AH72" s="36">
        <f t="shared" si="53"/>
        <v>20.100000000000001</v>
      </c>
      <c r="AI72" s="36">
        <f t="shared" si="54"/>
        <v>16.967213114754099</v>
      </c>
      <c r="AJ72" s="36">
        <f t="shared" si="55"/>
        <v>3.7327868852459014</v>
      </c>
      <c r="AK72" s="36">
        <f t="shared" si="56"/>
        <v>20.7</v>
      </c>
      <c r="AL72" s="36">
        <f t="shared" si="57"/>
        <v>17.459016393442621</v>
      </c>
      <c r="AM72" s="36">
        <f t="shared" si="58"/>
        <v>3.8409836065573764</v>
      </c>
      <c r="AN72" s="36">
        <f t="shared" si="59"/>
        <v>21.3</v>
      </c>
    </row>
    <row r="73" spans="1:40" ht="46.5" customHeight="1" x14ac:dyDescent="0.3">
      <c r="A73" s="74">
        <v>65</v>
      </c>
      <c r="B73" s="63" t="s">
        <v>100</v>
      </c>
      <c r="C73" s="71" t="s">
        <v>12</v>
      </c>
      <c r="D73" s="64" t="s">
        <v>207</v>
      </c>
      <c r="E73" s="59">
        <f t="shared" si="40"/>
        <v>17.950819672131146</v>
      </c>
      <c r="F73" s="59">
        <v>22</v>
      </c>
      <c r="G73" s="59">
        <f t="shared" si="41"/>
        <v>3.9491803278688522</v>
      </c>
      <c r="H73" s="58">
        <v>21.9</v>
      </c>
      <c r="I73" s="59">
        <f t="shared" si="42"/>
        <v>18.524590163934427</v>
      </c>
      <c r="J73" s="59">
        <v>22</v>
      </c>
      <c r="K73" s="59">
        <f t="shared" si="43"/>
        <v>4.0754098360655737</v>
      </c>
      <c r="L73" s="69">
        <v>22.6</v>
      </c>
      <c r="M73" s="59">
        <f t="shared" si="44"/>
        <v>19.016393442622949</v>
      </c>
      <c r="N73" s="59">
        <v>22</v>
      </c>
      <c r="O73" s="59">
        <f t="shared" si="45"/>
        <v>4.1836065573770487</v>
      </c>
      <c r="P73" s="70">
        <v>23.2</v>
      </c>
      <c r="Q73" s="57">
        <f t="shared" si="46"/>
        <v>22.57</v>
      </c>
      <c r="R73" s="18">
        <f t="shared" si="47"/>
        <v>5.9360730593607229</v>
      </c>
      <c r="S73" s="21" t="s">
        <v>15</v>
      </c>
      <c r="T73" s="55">
        <v>1</v>
      </c>
      <c r="U73" s="23">
        <f t="shared" si="48"/>
        <v>18.5</v>
      </c>
      <c r="V73" s="59">
        <v>22</v>
      </c>
      <c r="W73" s="23">
        <f t="shared" si="49"/>
        <v>4.07</v>
      </c>
      <c r="X73" s="53">
        <f t="shared" si="50"/>
        <v>22.57</v>
      </c>
      <c r="Y73" s="59" t="s">
        <v>8</v>
      </c>
      <c r="Z73" s="123">
        <v>22.57</v>
      </c>
      <c r="AA73" s="73"/>
      <c r="AB73" s="73"/>
      <c r="AF73" s="36">
        <f t="shared" si="51"/>
        <v>17.950819672131146</v>
      </c>
      <c r="AG73" s="36">
        <f t="shared" si="52"/>
        <v>3.9491803278688522</v>
      </c>
      <c r="AH73" s="36">
        <f t="shared" si="53"/>
        <v>21.9</v>
      </c>
      <c r="AI73" s="36">
        <f t="shared" si="54"/>
        <v>18.524590163934427</v>
      </c>
      <c r="AJ73" s="36">
        <f t="shared" si="55"/>
        <v>4.0754098360655737</v>
      </c>
      <c r="AK73" s="36">
        <f t="shared" si="56"/>
        <v>22.6</v>
      </c>
      <c r="AL73" s="36">
        <f t="shared" si="57"/>
        <v>19.016393442622949</v>
      </c>
      <c r="AM73" s="36">
        <f t="shared" si="58"/>
        <v>4.1836065573770487</v>
      </c>
      <c r="AN73" s="36">
        <f t="shared" si="59"/>
        <v>23.2</v>
      </c>
    </row>
    <row r="74" spans="1:40" ht="46.5" customHeight="1" x14ac:dyDescent="0.3">
      <c r="A74" s="74">
        <v>66</v>
      </c>
      <c r="B74" s="63" t="s">
        <v>101</v>
      </c>
      <c r="C74" s="71" t="s">
        <v>12</v>
      </c>
      <c r="D74" s="64" t="s">
        <v>31</v>
      </c>
      <c r="E74" s="59">
        <f t="shared" si="40"/>
        <v>33.688524590163937</v>
      </c>
      <c r="F74" s="59">
        <v>22</v>
      </c>
      <c r="G74" s="59">
        <f t="shared" si="41"/>
        <v>7.4114754098360667</v>
      </c>
      <c r="H74" s="58">
        <v>41.1</v>
      </c>
      <c r="I74" s="59">
        <f t="shared" si="42"/>
        <v>34.672131147540981</v>
      </c>
      <c r="J74" s="59">
        <v>22</v>
      </c>
      <c r="K74" s="59">
        <f t="shared" si="43"/>
        <v>7.6278688524590157</v>
      </c>
      <c r="L74" s="69">
        <v>42.3</v>
      </c>
      <c r="M74" s="59">
        <f t="shared" si="44"/>
        <v>35.655737704918032</v>
      </c>
      <c r="N74" s="59">
        <v>22</v>
      </c>
      <c r="O74" s="59">
        <f t="shared" si="45"/>
        <v>7.8442622950819674</v>
      </c>
      <c r="P74" s="70">
        <v>43.5</v>
      </c>
      <c r="Q74" s="57">
        <f t="shared" si="46"/>
        <v>42.3</v>
      </c>
      <c r="R74" s="18">
        <f t="shared" si="47"/>
        <v>5.8394160583941499</v>
      </c>
      <c r="S74" s="21" t="s">
        <v>15</v>
      </c>
      <c r="T74" s="55">
        <v>1</v>
      </c>
      <c r="U74" s="23">
        <f t="shared" si="48"/>
        <v>34.672131147540981</v>
      </c>
      <c r="V74" s="59">
        <v>22</v>
      </c>
      <c r="W74" s="23">
        <f t="shared" si="49"/>
        <v>7.6278688524590157</v>
      </c>
      <c r="X74" s="53">
        <f t="shared" si="50"/>
        <v>42.3</v>
      </c>
      <c r="Y74" s="59" t="s">
        <v>8</v>
      </c>
      <c r="Z74" s="123">
        <v>42.3</v>
      </c>
      <c r="AA74" s="73"/>
      <c r="AB74" s="73"/>
      <c r="AF74" s="36">
        <f t="shared" si="51"/>
        <v>33.688524590163937</v>
      </c>
      <c r="AG74" s="36">
        <f t="shared" si="52"/>
        <v>7.4114754098360667</v>
      </c>
      <c r="AH74" s="36">
        <f t="shared" si="53"/>
        <v>41.1</v>
      </c>
      <c r="AI74" s="36">
        <f t="shared" si="54"/>
        <v>34.672131147540981</v>
      </c>
      <c r="AJ74" s="36">
        <f t="shared" si="55"/>
        <v>7.6278688524590157</v>
      </c>
      <c r="AK74" s="36">
        <f t="shared" si="56"/>
        <v>42.3</v>
      </c>
      <c r="AL74" s="36">
        <f t="shared" si="57"/>
        <v>35.655737704918032</v>
      </c>
      <c r="AM74" s="36">
        <f t="shared" si="58"/>
        <v>7.8442622950819674</v>
      </c>
      <c r="AN74" s="36">
        <f t="shared" si="59"/>
        <v>43.5</v>
      </c>
    </row>
    <row r="75" spans="1:40" ht="46.5" customHeight="1" x14ac:dyDescent="0.3">
      <c r="A75" s="74">
        <v>67</v>
      </c>
      <c r="B75" s="63" t="s">
        <v>102</v>
      </c>
      <c r="C75" s="71" t="s">
        <v>12</v>
      </c>
      <c r="D75" s="64" t="s">
        <v>31</v>
      </c>
      <c r="E75" s="59">
        <f t="shared" si="40"/>
        <v>16.721311475409834</v>
      </c>
      <c r="F75" s="59">
        <v>22</v>
      </c>
      <c r="G75" s="59">
        <f t="shared" si="41"/>
        <v>3.6786885245901635</v>
      </c>
      <c r="H75" s="58">
        <v>20.399999999999999</v>
      </c>
      <c r="I75" s="59">
        <f t="shared" si="42"/>
        <v>17.21311475409836</v>
      </c>
      <c r="J75" s="59">
        <v>22</v>
      </c>
      <c r="K75" s="59">
        <f t="shared" si="43"/>
        <v>3.7868852459016393</v>
      </c>
      <c r="L75" s="69">
        <v>21</v>
      </c>
      <c r="M75" s="59">
        <f t="shared" si="44"/>
        <v>17.704918032786885</v>
      </c>
      <c r="N75" s="59">
        <v>22</v>
      </c>
      <c r="O75" s="59">
        <f t="shared" si="45"/>
        <v>3.8950819672131147</v>
      </c>
      <c r="P75" s="70">
        <v>21.6</v>
      </c>
      <c r="Q75" s="57">
        <f t="shared" si="46"/>
        <v>21</v>
      </c>
      <c r="R75" s="18">
        <f t="shared" si="47"/>
        <v>5.8823529411764923</v>
      </c>
      <c r="S75" s="21" t="s">
        <v>15</v>
      </c>
      <c r="T75" s="55">
        <v>1</v>
      </c>
      <c r="U75" s="23">
        <f t="shared" si="48"/>
        <v>17.21311475409836</v>
      </c>
      <c r="V75" s="59">
        <v>22</v>
      </c>
      <c r="W75" s="23">
        <f t="shared" si="49"/>
        <v>3.7868852459016393</v>
      </c>
      <c r="X75" s="53">
        <f t="shared" si="50"/>
        <v>21</v>
      </c>
      <c r="Y75" s="59" t="s">
        <v>8</v>
      </c>
      <c r="Z75" s="123">
        <v>21</v>
      </c>
      <c r="AA75" s="73"/>
      <c r="AB75" s="73"/>
      <c r="AF75" s="36">
        <f t="shared" si="51"/>
        <v>16.721311475409834</v>
      </c>
      <c r="AG75" s="36">
        <f t="shared" si="52"/>
        <v>3.6786885245901635</v>
      </c>
      <c r="AH75" s="36">
        <f t="shared" si="53"/>
        <v>20.399999999999999</v>
      </c>
      <c r="AI75" s="36">
        <f t="shared" si="54"/>
        <v>17.21311475409836</v>
      </c>
      <c r="AJ75" s="36">
        <f t="shared" si="55"/>
        <v>3.7868852459016393</v>
      </c>
      <c r="AK75" s="36">
        <f t="shared" si="56"/>
        <v>21</v>
      </c>
      <c r="AL75" s="36">
        <f t="shared" si="57"/>
        <v>17.704918032786885</v>
      </c>
      <c r="AM75" s="36">
        <f t="shared" si="58"/>
        <v>3.8950819672131147</v>
      </c>
      <c r="AN75" s="36">
        <f t="shared" si="59"/>
        <v>21.6</v>
      </c>
    </row>
    <row r="76" spans="1:40" ht="46.5" customHeight="1" x14ac:dyDescent="0.3">
      <c r="A76" s="74">
        <v>68</v>
      </c>
      <c r="B76" s="63" t="s">
        <v>103</v>
      </c>
      <c r="C76" s="71" t="s">
        <v>12</v>
      </c>
      <c r="D76" s="64" t="s">
        <v>31</v>
      </c>
      <c r="E76" s="59">
        <f t="shared" si="40"/>
        <v>545.1639344262295</v>
      </c>
      <c r="F76" s="59">
        <v>22</v>
      </c>
      <c r="G76" s="59">
        <f t="shared" si="41"/>
        <v>119.93606557377049</v>
      </c>
      <c r="H76" s="58">
        <v>665.1</v>
      </c>
      <c r="I76" s="59">
        <f t="shared" si="42"/>
        <v>561.14754098360663</v>
      </c>
      <c r="J76" s="59">
        <v>22</v>
      </c>
      <c r="K76" s="59">
        <f t="shared" si="43"/>
        <v>123.45245901639345</v>
      </c>
      <c r="L76" s="69">
        <v>684.6</v>
      </c>
      <c r="M76" s="59">
        <f t="shared" si="44"/>
        <v>577.21311475409834</v>
      </c>
      <c r="N76" s="59">
        <v>22</v>
      </c>
      <c r="O76" s="59">
        <f t="shared" si="45"/>
        <v>126.98688524590165</v>
      </c>
      <c r="P76" s="70">
        <v>704.2</v>
      </c>
      <c r="Q76" s="57">
        <f t="shared" si="46"/>
        <v>684.63</v>
      </c>
      <c r="R76" s="18">
        <f t="shared" si="47"/>
        <v>5.8788152157570437</v>
      </c>
      <c r="S76" s="21" t="s">
        <v>15</v>
      </c>
      <c r="T76" s="55">
        <v>1</v>
      </c>
      <c r="U76" s="23">
        <f t="shared" si="48"/>
        <v>561.17213114754099</v>
      </c>
      <c r="V76" s="59">
        <v>22</v>
      </c>
      <c r="W76" s="23">
        <f t="shared" si="49"/>
        <v>123.45786885245903</v>
      </c>
      <c r="X76" s="53">
        <f t="shared" si="50"/>
        <v>684.63</v>
      </c>
      <c r="Y76" s="59" t="s">
        <v>8</v>
      </c>
      <c r="Z76" s="123">
        <v>555.48</v>
      </c>
      <c r="AA76" s="73"/>
      <c r="AB76" s="73"/>
      <c r="AF76" s="36">
        <f t="shared" si="51"/>
        <v>545.1639344262295</v>
      </c>
      <c r="AG76" s="36">
        <f t="shared" si="52"/>
        <v>119.93606557377049</v>
      </c>
      <c r="AH76" s="36">
        <f t="shared" si="53"/>
        <v>665.1</v>
      </c>
      <c r="AI76" s="36">
        <f t="shared" si="54"/>
        <v>561.14754098360663</v>
      </c>
      <c r="AJ76" s="36">
        <f t="shared" si="55"/>
        <v>123.45245901639345</v>
      </c>
      <c r="AK76" s="36">
        <f t="shared" si="56"/>
        <v>684.6</v>
      </c>
      <c r="AL76" s="36">
        <f t="shared" si="57"/>
        <v>577.21311475409834</v>
      </c>
      <c r="AM76" s="36">
        <f t="shared" si="58"/>
        <v>126.98688524590165</v>
      </c>
      <c r="AN76" s="36">
        <f t="shared" si="59"/>
        <v>704.2</v>
      </c>
    </row>
    <row r="77" spans="1:40" ht="46.5" customHeight="1" x14ac:dyDescent="0.3">
      <c r="A77" s="74">
        <v>69</v>
      </c>
      <c r="B77" s="63" t="s">
        <v>104</v>
      </c>
      <c r="C77" s="71" t="s">
        <v>12</v>
      </c>
      <c r="D77" s="64" t="s">
        <v>31</v>
      </c>
      <c r="E77" s="59">
        <f t="shared" si="40"/>
        <v>1238.7704918032787</v>
      </c>
      <c r="F77" s="59">
        <v>22</v>
      </c>
      <c r="G77" s="59">
        <f t="shared" si="41"/>
        <v>272.52950819672134</v>
      </c>
      <c r="H77" s="58">
        <v>1511.3</v>
      </c>
      <c r="I77" s="59">
        <f t="shared" si="42"/>
        <v>1275.2459016393443</v>
      </c>
      <c r="J77" s="59">
        <v>22</v>
      </c>
      <c r="K77" s="59">
        <f t="shared" si="43"/>
        <v>280.55409836065576</v>
      </c>
      <c r="L77" s="69">
        <v>1555.8</v>
      </c>
      <c r="M77" s="59">
        <f t="shared" si="44"/>
        <v>1311.6393442622953</v>
      </c>
      <c r="N77" s="59">
        <v>22</v>
      </c>
      <c r="O77" s="59">
        <f t="shared" si="45"/>
        <v>288.56065573770496</v>
      </c>
      <c r="P77" s="70">
        <v>1600.2</v>
      </c>
      <c r="Q77" s="57">
        <f t="shared" si="46"/>
        <v>1555.77</v>
      </c>
      <c r="R77" s="18">
        <f t="shared" si="47"/>
        <v>5.8823529411764781</v>
      </c>
      <c r="S77" s="21" t="s">
        <v>15</v>
      </c>
      <c r="T77" s="55">
        <v>1</v>
      </c>
      <c r="U77" s="23">
        <f t="shared" si="48"/>
        <v>1275.2213114754099</v>
      </c>
      <c r="V77" s="59">
        <v>22</v>
      </c>
      <c r="W77" s="23">
        <f t="shared" si="49"/>
        <v>280.54868852459015</v>
      </c>
      <c r="X77" s="53">
        <f t="shared" si="50"/>
        <v>1555.77</v>
      </c>
      <c r="Y77" s="59" t="s">
        <v>8</v>
      </c>
      <c r="Z77" s="123">
        <v>1203.67</v>
      </c>
      <c r="AA77" s="73"/>
      <c r="AB77" s="73"/>
      <c r="AF77" s="36">
        <f t="shared" si="51"/>
        <v>1238.7704918032787</v>
      </c>
      <c r="AG77" s="36">
        <f t="shared" si="52"/>
        <v>272.52950819672134</v>
      </c>
      <c r="AH77" s="36">
        <f t="shared" si="53"/>
        <v>1511.3</v>
      </c>
      <c r="AI77" s="36">
        <f t="shared" si="54"/>
        <v>1275.2459016393443</v>
      </c>
      <c r="AJ77" s="36">
        <f t="shared" si="55"/>
        <v>280.55409836065576</v>
      </c>
      <c r="AK77" s="36">
        <f t="shared" si="56"/>
        <v>1555.8</v>
      </c>
      <c r="AL77" s="36">
        <f t="shared" si="57"/>
        <v>1311.6393442622953</v>
      </c>
      <c r="AM77" s="36">
        <f t="shared" si="58"/>
        <v>288.56065573770496</v>
      </c>
      <c r="AN77" s="36">
        <f t="shared" si="59"/>
        <v>1600.2</v>
      </c>
    </row>
    <row r="78" spans="1:40" ht="46.5" customHeight="1" x14ac:dyDescent="0.3">
      <c r="A78" s="74">
        <v>70</v>
      </c>
      <c r="B78" s="63" t="s">
        <v>105</v>
      </c>
      <c r="C78" s="71" t="s">
        <v>12</v>
      </c>
      <c r="D78" s="64" t="s">
        <v>209</v>
      </c>
      <c r="E78" s="59">
        <f t="shared" si="40"/>
        <v>278.68852459016392</v>
      </c>
      <c r="F78" s="59">
        <v>22</v>
      </c>
      <c r="G78" s="59">
        <f t="shared" si="41"/>
        <v>61.311475409836063</v>
      </c>
      <c r="H78" s="58">
        <v>340</v>
      </c>
      <c r="I78" s="59">
        <f t="shared" si="42"/>
        <v>286.88524590163934</v>
      </c>
      <c r="J78" s="59">
        <v>22</v>
      </c>
      <c r="K78" s="59">
        <f t="shared" si="43"/>
        <v>63.114754098360649</v>
      </c>
      <c r="L78" s="69">
        <v>350</v>
      </c>
      <c r="M78" s="59">
        <f t="shared" si="44"/>
        <v>295.08196721311475</v>
      </c>
      <c r="N78" s="59">
        <v>22</v>
      </c>
      <c r="O78" s="59">
        <f t="shared" si="45"/>
        <v>64.918032786885249</v>
      </c>
      <c r="P78" s="70">
        <v>360</v>
      </c>
      <c r="Q78" s="57">
        <f t="shared" si="46"/>
        <v>350</v>
      </c>
      <c r="R78" s="18">
        <f t="shared" si="47"/>
        <v>5.8823529411764781</v>
      </c>
      <c r="S78" s="21" t="s">
        <v>15</v>
      </c>
      <c r="T78" s="55">
        <v>1</v>
      </c>
      <c r="U78" s="23">
        <f t="shared" si="48"/>
        <v>286.88524590163934</v>
      </c>
      <c r="V78" s="59">
        <v>22</v>
      </c>
      <c r="W78" s="23">
        <f t="shared" si="49"/>
        <v>63.114754098360649</v>
      </c>
      <c r="X78" s="53">
        <f t="shared" si="50"/>
        <v>350</v>
      </c>
      <c r="Y78" s="59" t="s">
        <v>8</v>
      </c>
      <c r="Z78" s="123">
        <v>350</v>
      </c>
      <c r="AA78" s="73"/>
      <c r="AB78" s="73"/>
      <c r="AF78" s="36">
        <f t="shared" si="51"/>
        <v>278.68852459016392</v>
      </c>
      <c r="AG78" s="36">
        <f t="shared" si="52"/>
        <v>61.311475409836063</v>
      </c>
      <c r="AH78" s="36">
        <f t="shared" si="53"/>
        <v>340</v>
      </c>
      <c r="AI78" s="36">
        <f t="shared" si="54"/>
        <v>286.88524590163934</v>
      </c>
      <c r="AJ78" s="36">
        <f t="shared" si="55"/>
        <v>63.114754098360649</v>
      </c>
      <c r="AK78" s="36">
        <f t="shared" si="56"/>
        <v>350</v>
      </c>
      <c r="AL78" s="36">
        <f t="shared" si="57"/>
        <v>295.08196721311475</v>
      </c>
      <c r="AM78" s="36">
        <f t="shared" si="58"/>
        <v>64.918032786885249</v>
      </c>
      <c r="AN78" s="36">
        <f t="shared" si="59"/>
        <v>360</v>
      </c>
    </row>
    <row r="79" spans="1:40" ht="46.5" customHeight="1" x14ac:dyDescent="0.3">
      <c r="A79" s="74">
        <v>71</v>
      </c>
      <c r="B79" s="63" t="s">
        <v>106</v>
      </c>
      <c r="C79" s="71" t="s">
        <v>12</v>
      </c>
      <c r="D79" s="64" t="s">
        <v>209</v>
      </c>
      <c r="E79" s="59">
        <f t="shared" si="40"/>
        <v>25.409836065573771</v>
      </c>
      <c r="F79" s="59">
        <v>22</v>
      </c>
      <c r="G79" s="59">
        <f t="shared" si="41"/>
        <v>5.5901639344262293</v>
      </c>
      <c r="H79" s="58">
        <v>31</v>
      </c>
      <c r="I79" s="59">
        <f t="shared" si="42"/>
        <v>26.147540983606554</v>
      </c>
      <c r="J79" s="59">
        <v>22</v>
      </c>
      <c r="K79" s="59">
        <f t="shared" si="43"/>
        <v>5.7524590163934421</v>
      </c>
      <c r="L79" s="69">
        <v>31.9</v>
      </c>
      <c r="M79" s="59">
        <f t="shared" si="44"/>
        <v>26.885245901639344</v>
      </c>
      <c r="N79" s="59">
        <v>22</v>
      </c>
      <c r="O79" s="59">
        <f t="shared" si="45"/>
        <v>5.914754098360655</v>
      </c>
      <c r="P79" s="70">
        <v>32.799999999999997</v>
      </c>
      <c r="Q79" s="57">
        <f t="shared" si="46"/>
        <v>31.9</v>
      </c>
      <c r="R79" s="18">
        <f t="shared" si="47"/>
        <v>5.8064516129032029</v>
      </c>
      <c r="S79" s="21" t="s">
        <v>15</v>
      </c>
      <c r="T79" s="55">
        <v>1</v>
      </c>
      <c r="U79" s="23">
        <f t="shared" si="48"/>
        <v>26.147540983606554</v>
      </c>
      <c r="V79" s="59">
        <v>22</v>
      </c>
      <c r="W79" s="23">
        <f t="shared" si="49"/>
        <v>5.7524590163934421</v>
      </c>
      <c r="X79" s="53">
        <f t="shared" si="50"/>
        <v>31.9</v>
      </c>
      <c r="Y79" s="59" t="s">
        <v>8</v>
      </c>
      <c r="Z79" s="123">
        <v>31.9</v>
      </c>
      <c r="AA79" s="73"/>
      <c r="AB79" s="73"/>
      <c r="AF79" s="36">
        <f t="shared" si="51"/>
        <v>25.409836065573771</v>
      </c>
      <c r="AG79" s="36">
        <f t="shared" si="52"/>
        <v>5.5901639344262293</v>
      </c>
      <c r="AH79" s="36">
        <f t="shared" si="53"/>
        <v>31</v>
      </c>
      <c r="AI79" s="36">
        <f t="shared" si="54"/>
        <v>26.147540983606554</v>
      </c>
      <c r="AJ79" s="36">
        <f t="shared" si="55"/>
        <v>5.7524590163934421</v>
      </c>
      <c r="AK79" s="36">
        <f t="shared" si="56"/>
        <v>31.9</v>
      </c>
      <c r="AL79" s="36">
        <f t="shared" si="57"/>
        <v>26.885245901639344</v>
      </c>
      <c r="AM79" s="36">
        <f t="shared" si="58"/>
        <v>5.914754098360655</v>
      </c>
      <c r="AN79" s="36">
        <f t="shared" si="59"/>
        <v>32.799999999999997</v>
      </c>
    </row>
    <row r="80" spans="1:40" ht="46.5" customHeight="1" x14ac:dyDescent="0.3">
      <c r="A80" s="74">
        <v>72</v>
      </c>
      <c r="B80" s="63" t="s">
        <v>107</v>
      </c>
      <c r="C80" s="71" t="s">
        <v>12</v>
      </c>
      <c r="D80" s="64" t="s">
        <v>31</v>
      </c>
      <c r="E80" s="59">
        <f t="shared" ref="E80:E143" si="60">H80/(100+F80)*100</f>
        <v>8.8524590163934427</v>
      </c>
      <c r="F80" s="59">
        <v>22</v>
      </c>
      <c r="G80" s="59">
        <f t="shared" ref="G80:G143" si="61">E80/100*F80</f>
        <v>1.9475409836065574</v>
      </c>
      <c r="H80" s="58">
        <v>10.8</v>
      </c>
      <c r="I80" s="59">
        <f t="shared" ref="I80:I143" si="62">L80/(100+J80)*100</f>
        <v>9.0983606557377037</v>
      </c>
      <c r="J80" s="59">
        <v>22</v>
      </c>
      <c r="K80" s="59">
        <f t="shared" ref="K80:K143" si="63">I80/100*J80</f>
        <v>2.0016393442622951</v>
      </c>
      <c r="L80" s="69">
        <v>11.1</v>
      </c>
      <c r="M80" s="59">
        <f t="shared" ref="M80:M143" si="64">P80/(100+N80)*100</f>
        <v>9.3442622950819683</v>
      </c>
      <c r="N80" s="59">
        <v>22</v>
      </c>
      <c r="O80" s="59">
        <f t="shared" ref="O80:O143" si="65">M80/100*N80</f>
        <v>2.055737704918033</v>
      </c>
      <c r="P80" s="70">
        <v>11.4</v>
      </c>
      <c r="Q80" s="57">
        <f t="shared" ref="Q80:Q143" si="66">ROUND((H80+L80+P80)/3,2)</f>
        <v>11.1</v>
      </c>
      <c r="R80" s="18">
        <f t="shared" ref="R80:R143" si="67">MAX(H80,L80,P80)/MIN(H80,L80,P80)*100-100</f>
        <v>5.5555555555555571</v>
      </c>
      <c r="S80" s="21" t="s">
        <v>15</v>
      </c>
      <c r="T80" s="55">
        <v>1</v>
      </c>
      <c r="U80" s="23">
        <f t="shared" ref="U80:U143" si="68">X80/(100+V80)*100</f>
        <v>9.0983606557377037</v>
      </c>
      <c r="V80" s="59">
        <v>22</v>
      </c>
      <c r="W80" s="23">
        <f t="shared" ref="W80:W143" si="69">U80/100*V80</f>
        <v>2.0016393442622951</v>
      </c>
      <c r="X80" s="53">
        <f t="shared" ref="X80:X143" si="70">ROUND(Q80*$T80,2)</f>
        <v>11.1</v>
      </c>
      <c r="Y80" s="59" t="s">
        <v>8</v>
      </c>
      <c r="Z80" s="123">
        <v>11.1</v>
      </c>
      <c r="AA80" s="73"/>
      <c r="AB80" s="73"/>
      <c r="AF80" s="36">
        <f t="shared" ref="AF80:AF143" si="71">E80*T80</f>
        <v>8.8524590163934427</v>
      </c>
      <c r="AG80" s="36">
        <f t="shared" ref="AG80:AG143" si="72">AF80/100*F80</f>
        <v>1.9475409836065574</v>
      </c>
      <c r="AH80" s="36">
        <f t="shared" ref="AH80:AH143" si="73">H80*T80</f>
        <v>10.8</v>
      </c>
      <c r="AI80" s="36">
        <f t="shared" ref="AI80:AI143" si="74">I80*T80</f>
        <v>9.0983606557377037</v>
      </c>
      <c r="AJ80" s="36">
        <f t="shared" ref="AJ80:AJ143" si="75">AI80/100*J80</f>
        <v>2.0016393442622951</v>
      </c>
      <c r="AK80" s="36">
        <f t="shared" ref="AK80:AK143" si="76">L80*T80</f>
        <v>11.1</v>
      </c>
      <c r="AL80" s="36">
        <f t="shared" ref="AL80:AL143" si="77">M80*T80</f>
        <v>9.3442622950819683</v>
      </c>
      <c r="AM80" s="36">
        <f t="shared" ref="AM80:AM143" si="78">AL80/100*N80</f>
        <v>2.055737704918033</v>
      </c>
      <c r="AN80" s="36">
        <f t="shared" ref="AN80:AN143" si="79">P80*T80</f>
        <v>11.4</v>
      </c>
    </row>
    <row r="81" spans="1:40" ht="46.5" customHeight="1" x14ac:dyDescent="0.3">
      <c r="A81" s="74">
        <v>73</v>
      </c>
      <c r="B81" s="63" t="s">
        <v>108</v>
      </c>
      <c r="C81" s="71" t="s">
        <v>12</v>
      </c>
      <c r="D81" s="64" t="s">
        <v>31</v>
      </c>
      <c r="E81" s="59">
        <f t="shared" si="60"/>
        <v>8.8524590163934427</v>
      </c>
      <c r="F81" s="59">
        <v>22</v>
      </c>
      <c r="G81" s="59">
        <f t="shared" si="61"/>
        <v>1.9475409836065574</v>
      </c>
      <c r="H81" s="58">
        <v>10.8</v>
      </c>
      <c r="I81" s="59">
        <f t="shared" si="62"/>
        <v>9.0983606557377037</v>
      </c>
      <c r="J81" s="59">
        <v>22</v>
      </c>
      <c r="K81" s="59">
        <f t="shared" si="63"/>
        <v>2.0016393442622951</v>
      </c>
      <c r="L81" s="69">
        <v>11.1</v>
      </c>
      <c r="M81" s="59">
        <f t="shared" si="64"/>
        <v>9.3442622950819683</v>
      </c>
      <c r="N81" s="59">
        <v>22</v>
      </c>
      <c r="O81" s="59">
        <f t="shared" si="65"/>
        <v>2.055737704918033</v>
      </c>
      <c r="P81" s="70">
        <v>11.4</v>
      </c>
      <c r="Q81" s="57">
        <f t="shared" si="66"/>
        <v>11.1</v>
      </c>
      <c r="R81" s="18">
        <f t="shared" si="67"/>
        <v>5.5555555555555571</v>
      </c>
      <c r="S81" s="21" t="s">
        <v>15</v>
      </c>
      <c r="T81" s="55">
        <v>1</v>
      </c>
      <c r="U81" s="23">
        <f t="shared" si="68"/>
        <v>9.0983606557377037</v>
      </c>
      <c r="V81" s="59">
        <v>22</v>
      </c>
      <c r="W81" s="23">
        <f t="shared" si="69"/>
        <v>2.0016393442622951</v>
      </c>
      <c r="X81" s="53">
        <f t="shared" si="70"/>
        <v>11.1</v>
      </c>
      <c r="Y81" s="59" t="s">
        <v>8</v>
      </c>
      <c r="Z81" s="123">
        <v>11.1</v>
      </c>
      <c r="AA81" s="73"/>
      <c r="AB81" s="73"/>
      <c r="AF81" s="36">
        <f t="shared" si="71"/>
        <v>8.8524590163934427</v>
      </c>
      <c r="AG81" s="36">
        <f t="shared" si="72"/>
        <v>1.9475409836065574</v>
      </c>
      <c r="AH81" s="36">
        <f t="shared" si="73"/>
        <v>10.8</v>
      </c>
      <c r="AI81" s="36">
        <f t="shared" si="74"/>
        <v>9.0983606557377037</v>
      </c>
      <c r="AJ81" s="36">
        <f t="shared" si="75"/>
        <v>2.0016393442622951</v>
      </c>
      <c r="AK81" s="36">
        <f t="shared" si="76"/>
        <v>11.1</v>
      </c>
      <c r="AL81" s="36">
        <f t="shared" si="77"/>
        <v>9.3442622950819683</v>
      </c>
      <c r="AM81" s="36">
        <f t="shared" si="78"/>
        <v>2.055737704918033</v>
      </c>
      <c r="AN81" s="36">
        <f t="shared" si="79"/>
        <v>11.4</v>
      </c>
    </row>
    <row r="82" spans="1:40" ht="46.5" customHeight="1" x14ac:dyDescent="0.3">
      <c r="A82" s="74">
        <v>74</v>
      </c>
      <c r="B82" s="63" t="s">
        <v>109</v>
      </c>
      <c r="C82" s="71" t="s">
        <v>12</v>
      </c>
      <c r="D82" s="64" t="s">
        <v>207</v>
      </c>
      <c r="E82" s="59">
        <f t="shared" si="60"/>
        <v>175.1639344262295</v>
      </c>
      <c r="F82" s="59">
        <v>22</v>
      </c>
      <c r="G82" s="59">
        <f t="shared" si="61"/>
        <v>38.536065573770493</v>
      </c>
      <c r="H82" s="58">
        <v>213.7</v>
      </c>
      <c r="I82" s="59">
        <f t="shared" si="62"/>
        <v>180.24590163934425</v>
      </c>
      <c r="J82" s="59">
        <v>22</v>
      </c>
      <c r="K82" s="59">
        <f t="shared" si="63"/>
        <v>39.654098360655738</v>
      </c>
      <c r="L82" s="69">
        <v>219.9</v>
      </c>
      <c r="M82" s="59">
        <f t="shared" si="64"/>
        <v>185.40983606557376</v>
      </c>
      <c r="N82" s="59">
        <v>22</v>
      </c>
      <c r="O82" s="59">
        <f t="shared" si="65"/>
        <v>40.790163934426225</v>
      </c>
      <c r="P82" s="70">
        <v>226.2</v>
      </c>
      <c r="Q82" s="57">
        <f t="shared" si="66"/>
        <v>219.93</v>
      </c>
      <c r="R82" s="18">
        <f t="shared" si="67"/>
        <v>5.8493214787084753</v>
      </c>
      <c r="S82" s="21" t="s">
        <v>15</v>
      </c>
      <c r="T82" s="55">
        <v>1</v>
      </c>
      <c r="U82" s="23">
        <f t="shared" si="68"/>
        <v>180.2704918032787</v>
      </c>
      <c r="V82" s="59">
        <v>22</v>
      </c>
      <c r="W82" s="23">
        <f t="shared" si="69"/>
        <v>39.659508196721312</v>
      </c>
      <c r="X82" s="53">
        <f t="shared" si="70"/>
        <v>219.93</v>
      </c>
      <c r="Y82" s="59" t="s">
        <v>8</v>
      </c>
      <c r="Z82" s="123">
        <v>219.93</v>
      </c>
      <c r="AA82" s="73"/>
      <c r="AB82" s="73"/>
      <c r="AF82" s="36">
        <f t="shared" si="71"/>
        <v>175.1639344262295</v>
      </c>
      <c r="AG82" s="36">
        <f t="shared" si="72"/>
        <v>38.536065573770493</v>
      </c>
      <c r="AH82" s="36">
        <f t="shared" si="73"/>
        <v>213.7</v>
      </c>
      <c r="AI82" s="36">
        <f t="shared" si="74"/>
        <v>180.24590163934425</v>
      </c>
      <c r="AJ82" s="36">
        <f t="shared" si="75"/>
        <v>39.654098360655738</v>
      </c>
      <c r="AK82" s="36">
        <f t="shared" si="76"/>
        <v>219.9</v>
      </c>
      <c r="AL82" s="36">
        <f t="shared" si="77"/>
        <v>185.40983606557376</v>
      </c>
      <c r="AM82" s="36">
        <f t="shared" si="78"/>
        <v>40.790163934426225</v>
      </c>
      <c r="AN82" s="36">
        <f t="shared" si="79"/>
        <v>226.2</v>
      </c>
    </row>
    <row r="83" spans="1:40" ht="46.5" customHeight="1" x14ac:dyDescent="0.3">
      <c r="A83" s="74">
        <v>75</v>
      </c>
      <c r="B83" s="63" t="s">
        <v>110</v>
      </c>
      <c r="C83" s="71" t="s">
        <v>12</v>
      </c>
      <c r="D83" s="64" t="s">
        <v>31</v>
      </c>
      <c r="E83" s="59">
        <f t="shared" si="60"/>
        <v>134.01639344262296</v>
      </c>
      <c r="F83" s="59">
        <v>22</v>
      </c>
      <c r="G83" s="59">
        <f t="shared" si="61"/>
        <v>29.483606557377048</v>
      </c>
      <c r="H83" s="58">
        <v>163.5</v>
      </c>
      <c r="I83" s="59">
        <f t="shared" si="62"/>
        <v>137.95081967213116</v>
      </c>
      <c r="J83" s="59">
        <v>22</v>
      </c>
      <c r="K83" s="59">
        <f t="shared" si="63"/>
        <v>30.349180327868858</v>
      </c>
      <c r="L83" s="69">
        <v>168.3</v>
      </c>
      <c r="M83" s="59">
        <f t="shared" si="64"/>
        <v>141.88524590163934</v>
      </c>
      <c r="N83" s="59">
        <v>22</v>
      </c>
      <c r="O83" s="59">
        <f t="shared" si="65"/>
        <v>31.214754098360654</v>
      </c>
      <c r="P83" s="70">
        <v>173.1</v>
      </c>
      <c r="Q83" s="57">
        <f t="shared" si="66"/>
        <v>168.3</v>
      </c>
      <c r="R83" s="18">
        <f t="shared" si="67"/>
        <v>5.8715596330275162</v>
      </c>
      <c r="S83" s="21" t="s">
        <v>15</v>
      </c>
      <c r="T83" s="55">
        <v>1</v>
      </c>
      <c r="U83" s="23">
        <f t="shared" si="68"/>
        <v>137.95081967213116</v>
      </c>
      <c r="V83" s="59">
        <v>22</v>
      </c>
      <c r="W83" s="23">
        <f t="shared" si="69"/>
        <v>30.349180327868858</v>
      </c>
      <c r="X83" s="53">
        <f t="shared" si="70"/>
        <v>168.3</v>
      </c>
      <c r="Y83" s="59" t="s">
        <v>8</v>
      </c>
      <c r="Z83" s="123">
        <v>80.84</v>
      </c>
      <c r="AA83" s="73"/>
      <c r="AB83" s="73"/>
      <c r="AF83" s="36">
        <f t="shared" si="71"/>
        <v>134.01639344262296</v>
      </c>
      <c r="AG83" s="36">
        <f t="shared" si="72"/>
        <v>29.483606557377048</v>
      </c>
      <c r="AH83" s="36">
        <f t="shared" si="73"/>
        <v>163.5</v>
      </c>
      <c r="AI83" s="36">
        <f t="shared" si="74"/>
        <v>137.95081967213116</v>
      </c>
      <c r="AJ83" s="36">
        <f t="shared" si="75"/>
        <v>30.349180327868858</v>
      </c>
      <c r="AK83" s="36">
        <f t="shared" si="76"/>
        <v>168.3</v>
      </c>
      <c r="AL83" s="36">
        <f t="shared" si="77"/>
        <v>141.88524590163934</v>
      </c>
      <c r="AM83" s="36">
        <f t="shared" si="78"/>
        <v>31.214754098360654</v>
      </c>
      <c r="AN83" s="36">
        <f t="shared" si="79"/>
        <v>173.1</v>
      </c>
    </row>
    <row r="84" spans="1:40" ht="46.5" customHeight="1" x14ac:dyDescent="0.3">
      <c r="A84" s="74">
        <v>76</v>
      </c>
      <c r="B84" s="63" t="s">
        <v>111</v>
      </c>
      <c r="C84" s="71" t="s">
        <v>12</v>
      </c>
      <c r="D84" s="64" t="s">
        <v>31</v>
      </c>
      <c r="E84" s="59">
        <f t="shared" si="60"/>
        <v>8.278688524590164</v>
      </c>
      <c r="F84" s="59">
        <v>22</v>
      </c>
      <c r="G84" s="59">
        <f t="shared" si="61"/>
        <v>1.8213114754098361</v>
      </c>
      <c r="H84" s="58">
        <v>10.1</v>
      </c>
      <c r="I84" s="59">
        <f t="shared" si="62"/>
        <v>8.5245901639344268</v>
      </c>
      <c r="J84" s="59">
        <v>22</v>
      </c>
      <c r="K84" s="59">
        <f t="shared" si="63"/>
        <v>1.875409836065574</v>
      </c>
      <c r="L84" s="69">
        <v>10.4</v>
      </c>
      <c r="M84" s="59">
        <f t="shared" si="64"/>
        <v>8.7704918032786878</v>
      </c>
      <c r="N84" s="59">
        <v>22</v>
      </c>
      <c r="O84" s="59">
        <f t="shared" si="65"/>
        <v>1.9295081967213112</v>
      </c>
      <c r="P84" s="70">
        <v>10.7</v>
      </c>
      <c r="Q84" s="57">
        <f t="shared" si="66"/>
        <v>10.4</v>
      </c>
      <c r="R84" s="18">
        <f t="shared" si="67"/>
        <v>5.940594059405953</v>
      </c>
      <c r="S84" s="21" t="s">
        <v>15</v>
      </c>
      <c r="T84" s="55">
        <v>1</v>
      </c>
      <c r="U84" s="23">
        <f t="shared" si="68"/>
        <v>8.5245901639344268</v>
      </c>
      <c r="V84" s="59">
        <v>22</v>
      </c>
      <c r="W84" s="23">
        <f t="shared" si="69"/>
        <v>1.875409836065574</v>
      </c>
      <c r="X84" s="53">
        <f t="shared" si="70"/>
        <v>10.4</v>
      </c>
      <c r="Y84" s="59" t="s">
        <v>8</v>
      </c>
      <c r="Z84" s="123">
        <v>10.4</v>
      </c>
      <c r="AA84" s="73"/>
      <c r="AB84" s="73"/>
      <c r="AF84" s="36">
        <f t="shared" si="71"/>
        <v>8.278688524590164</v>
      </c>
      <c r="AG84" s="36">
        <f t="shared" si="72"/>
        <v>1.8213114754098361</v>
      </c>
      <c r="AH84" s="36">
        <f t="shared" si="73"/>
        <v>10.1</v>
      </c>
      <c r="AI84" s="36">
        <f t="shared" si="74"/>
        <v>8.5245901639344268</v>
      </c>
      <c r="AJ84" s="36">
        <f t="shared" si="75"/>
        <v>1.875409836065574</v>
      </c>
      <c r="AK84" s="36">
        <f t="shared" si="76"/>
        <v>10.4</v>
      </c>
      <c r="AL84" s="36">
        <f t="shared" si="77"/>
        <v>8.7704918032786878</v>
      </c>
      <c r="AM84" s="36">
        <f t="shared" si="78"/>
        <v>1.9295081967213112</v>
      </c>
      <c r="AN84" s="36">
        <f t="shared" si="79"/>
        <v>10.7</v>
      </c>
    </row>
    <row r="85" spans="1:40" ht="46.5" customHeight="1" x14ac:dyDescent="0.3">
      <c r="A85" s="74">
        <v>77</v>
      </c>
      <c r="B85" s="63" t="s">
        <v>112</v>
      </c>
      <c r="C85" s="71" t="s">
        <v>12</v>
      </c>
      <c r="D85" s="64" t="s">
        <v>31</v>
      </c>
      <c r="E85" s="59">
        <f t="shared" si="60"/>
        <v>54.262295081967217</v>
      </c>
      <c r="F85" s="59">
        <v>22</v>
      </c>
      <c r="G85" s="59">
        <f t="shared" si="61"/>
        <v>11.937704918032788</v>
      </c>
      <c r="H85" s="58">
        <v>66.2</v>
      </c>
      <c r="I85" s="59">
        <f t="shared" si="62"/>
        <v>55.9016393442623</v>
      </c>
      <c r="J85" s="59">
        <v>22</v>
      </c>
      <c r="K85" s="59">
        <f t="shared" si="63"/>
        <v>12.298360655737707</v>
      </c>
      <c r="L85" s="69">
        <v>68.2</v>
      </c>
      <c r="M85" s="59">
        <f t="shared" si="64"/>
        <v>57.459016393442617</v>
      </c>
      <c r="N85" s="59">
        <v>22</v>
      </c>
      <c r="O85" s="59">
        <f t="shared" si="65"/>
        <v>12.640983606557377</v>
      </c>
      <c r="P85" s="70">
        <v>70.099999999999994</v>
      </c>
      <c r="Q85" s="57">
        <f t="shared" si="66"/>
        <v>68.17</v>
      </c>
      <c r="R85" s="18">
        <f t="shared" si="67"/>
        <v>5.891238670694861</v>
      </c>
      <c r="S85" s="21" t="s">
        <v>15</v>
      </c>
      <c r="T85" s="55">
        <v>1</v>
      </c>
      <c r="U85" s="23">
        <f t="shared" si="68"/>
        <v>55.877049180327873</v>
      </c>
      <c r="V85" s="59">
        <v>22</v>
      </c>
      <c r="W85" s="23">
        <f t="shared" si="69"/>
        <v>12.292950819672132</v>
      </c>
      <c r="X85" s="53">
        <f t="shared" si="70"/>
        <v>68.17</v>
      </c>
      <c r="Y85" s="59" t="s">
        <v>8</v>
      </c>
      <c r="Z85" s="123">
        <v>9.6999999999999993</v>
      </c>
      <c r="AA85" s="73"/>
      <c r="AB85" s="73"/>
      <c r="AF85" s="36">
        <f t="shared" si="71"/>
        <v>54.262295081967217</v>
      </c>
      <c r="AG85" s="36">
        <f t="shared" si="72"/>
        <v>11.937704918032788</v>
      </c>
      <c r="AH85" s="36">
        <f t="shared" si="73"/>
        <v>66.2</v>
      </c>
      <c r="AI85" s="36">
        <f t="shared" si="74"/>
        <v>55.9016393442623</v>
      </c>
      <c r="AJ85" s="36">
        <f t="shared" si="75"/>
        <v>12.298360655737707</v>
      </c>
      <c r="AK85" s="36">
        <f t="shared" si="76"/>
        <v>68.2</v>
      </c>
      <c r="AL85" s="36">
        <f t="shared" si="77"/>
        <v>57.459016393442617</v>
      </c>
      <c r="AM85" s="36">
        <f t="shared" si="78"/>
        <v>12.640983606557377</v>
      </c>
      <c r="AN85" s="36">
        <f t="shared" si="79"/>
        <v>70.099999999999994</v>
      </c>
    </row>
    <row r="86" spans="1:40" ht="46.5" customHeight="1" x14ac:dyDescent="0.3">
      <c r="A86" s="74">
        <v>78</v>
      </c>
      <c r="B86" s="63" t="s">
        <v>113</v>
      </c>
      <c r="C86" s="71" t="s">
        <v>12</v>
      </c>
      <c r="D86" s="64" t="s">
        <v>31</v>
      </c>
      <c r="E86" s="59">
        <f t="shared" si="60"/>
        <v>673.03278688524597</v>
      </c>
      <c r="F86" s="59">
        <v>22</v>
      </c>
      <c r="G86" s="59">
        <f t="shared" si="61"/>
        <v>148.06721311475411</v>
      </c>
      <c r="H86" s="58">
        <v>821.1</v>
      </c>
      <c r="I86" s="59">
        <f t="shared" si="62"/>
        <v>692.86885245901635</v>
      </c>
      <c r="J86" s="59">
        <v>22</v>
      </c>
      <c r="K86" s="59">
        <f t="shared" si="63"/>
        <v>152.4311475409836</v>
      </c>
      <c r="L86" s="69">
        <v>845.3</v>
      </c>
      <c r="M86" s="59">
        <f t="shared" si="64"/>
        <v>712.62295081967216</v>
      </c>
      <c r="N86" s="59">
        <v>22</v>
      </c>
      <c r="O86" s="59">
        <f t="shared" si="65"/>
        <v>156.77704918032788</v>
      </c>
      <c r="P86" s="70">
        <v>869.4</v>
      </c>
      <c r="Q86" s="57">
        <f t="shared" si="66"/>
        <v>845.27</v>
      </c>
      <c r="R86" s="18">
        <f t="shared" si="67"/>
        <v>5.8823529411764781</v>
      </c>
      <c r="S86" s="21" t="s">
        <v>15</v>
      </c>
      <c r="T86" s="55">
        <v>1</v>
      </c>
      <c r="U86" s="23">
        <f t="shared" si="68"/>
        <v>692.84426229508199</v>
      </c>
      <c r="V86" s="59">
        <v>22</v>
      </c>
      <c r="W86" s="23">
        <f t="shared" si="69"/>
        <v>152.42573770491805</v>
      </c>
      <c r="X86" s="53">
        <f t="shared" si="70"/>
        <v>845.27</v>
      </c>
      <c r="Y86" s="59" t="s">
        <v>8</v>
      </c>
      <c r="Z86" s="123">
        <v>167.06</v>
      </c>
      <c r="AA86" s="73"/>
      <c r="AB86" s="73"/>
      <c r="AF86" s="36">
        <f t="shared" si="71"/>
        <v>673.03278688524597</v>
      </c>
      <c r="AG86" s="36">
        <f t="shared" si="72"/>
        <v>148.06721311475411</v>
      </c>
      <c r="AH86" s="36">
        <f t="shared" si="73"/>
        <v>821.1</v>
      </c>
      <c r="AI86" s="36">
        <f t="shared" si="74"/>
        <v>692.86885245901635</v>
      </c>
      <c r="AJ86" s="36">
        <f t="shared" si="75"/>
        <v>152.4311475409836</v>
      </c>
      <c r="AK86" s="36">
        <f t="shared" si="76"/>
        <v>845.3</v>
      </c>
      <c r="AL86" s="36">
        <f t="shared" si="77"/>
        <v>712.62295081967216</v>
      </c>
      <c r="AM86" s="36">
        <f t="shared" si="78"/>
        <v>156.77704918032788</v>
      </c>
      <c r="AN86" s="36">
        <f t="shared" si="79"/>
        <v>869.4</v>
      </c>
    </row>
    <row r="87" spans="1:40" ht="46.5" customHeight="1" x14ac:dyDescent="0.3">
      <c r="A87" s="74">
        <v>79</v>
      </c>
      <c r="B87" s="63" t="s">
        <v>114</v>
      </c>
      <c r="C87" s="71" t="s">
        <v>12</v>
      </c>
      <c r="D87" s="64" t="s">
        <v>31</v>
      </c>
      <c r="E87" s="59">
        <f t="shared" si="60"/>
        <v>799.8360655737705</v>
      </c>
      <c r="F87" s="59">
        <v>22</v>
      </c>
      <c r="G87" s="59">
        <f t="shared" si="61"/>
        <v>175.96393442622951</v>
      </c>
      <c r="H87" s="58">
        <v>975.8</v>
      </c>
      <c r="I87" s="59">
        <f t="shared" si="62"/>
        <v>823.36065573770497</v>
      </c>
      <c r="J87" s="59">
        <v>22</v>
      </c>
      <c r="K87" s="59">
        <f t="shared" si="63"/>
        <v>181.13934426229508</v>
      </c>
      <c r="L87" s="69">
        <v>1004.5</v>
      </c>
      <c r="M87" s="59">
        <f t="shared" si="64"/>
        <v>846.88524590163934</v>
      </c>
      <c r="N87" s="59">
        <v>22</v>
      </c>
      <c r="O87" s="59">
        <f t="shared" si="65"/>
        <v>186.31475409836065</v>
      </c>
      <c r="P87" s="70">
        <v>1033.2</v>
      </c>
      <c r="Q87" s="57">
        <f t="shared" si="66"/>
        <v>1004.5</v>
      </c>
      <c r="R87" s="18">
        <f t="shared" si="67"/>
        <v>5.8823529411764781</v>
      </c>
      <c r="S87" s="21" t="s">
        <v>15</v>
      </c>
      <c r="T87" s="55">
        <v>1</v>
      </c>
      <c r="U87" s="23">
        <f t="shared" si="68"/>
        <v>823.36065573770497</v>
      </c>
      <c r="V87" s="59">
        <v>22</v>
      </c>
      <c r="W87" s="23">
        <f t="shared" si="69"/>
        <v>181.13934426229508</v>
      </c>
      <c r="X87" s="53">
        <f t="shared" si="70"/>
        <v>1004.5</v>
      </c>
      <c r="Y87" s="59" t="s">
        <v>8</v>
      </c>
      <c r="Z87" s="123">
        <v>160.44999999999999</v>
      </c>
      <c r="AA87" s="73"/>
      <c r="AB87" s="73"/>
      <c r="AF87" s="36">
        <f t="shared" si="71"/>
        <v>799.8360655737705</v>
      </c>
      <c r="AG87" s="36">
        <f t="shared" si="72"/>
        <v>175.96393442622951</v>
      </c>
      <c r="AH87" s="36">
        <f t="shared" si="73"/>
        <v>975.8</v>
      </c>
      <c r="AI87" s="36">
        <f t="shared" si="74"/>
        <v>823.36065573770497</v>
      </c>
      <c r="AJ87" s="36">
        <f t="shared" si="75"/>
        <v>181.13934426229508</v>
      </c>
      <c r="AK87" s="36">
        <f t="shared" si="76"/>
        <v>1004.5</v>
      </c>
      <c r="AL87" s="36">
        <f t="shared" si="77"/>
        <v>846.88524590163934</v>
      </c>
      <c r="AM87" s="36">
        <f t="shared" si="78"/>
        <v>186.31475409836065</v>
      </c>
      <c r="AN87" s="36">
        <f t="shared" si="79"/>
        <v>1033.2</v>
      </c>
    </row>
    <row r="88" spans="1:40" ht="46.5" customHeight="1" x14ac:dyDescent="0.3">
      <c r="A88" s="74">
        <v>80</v>
      </c>
      <c r="B88" s="63" t="s">
        <v>115</v>
      </c>
      <c r="C88" s="71" t="s">
        <v>12</v>
      </c>
      <c r="D88" s="64" t="s">
        <v>31</v>
      </c>
      <c r="E88" s="59">
        <f t="shared" si="60"/>
        <v>35.16393442622951</v>
      </c>
      <c r="F88" s="59">
        <v>22</v>
      </c>
      <c r="G88" s="59">
        <f t="shared" si="61"/>
        <v>7.7360655737704924</v>
      </c>
      <c r="H88" s="58">
        <v>42.9</v>
      </c>
      <c r="I88" s="59">
        <f t="shared" si="62"/>
        <v>36.229508196721319</v>
      </c>
      <c r="J88" s="59">
        <v>22</v>
      </c>
      <c r="K88" s="59">
        <f t="shared" si="63"/>
        <v>7.9704918032786907</v>
      </c>
      <c r="L88" s="69">
        <v>44.2</v>
      </c>
      <c r="M88" s="59">
        <f t="shared" si="64"/>
        <v>37.295081967213115</v>
      </c>
      <c r="N88" s="59">
        <v>22</v>
      </c>
      <c r="O88" s="59">
        <f t="shared" si="65"/>
        <v>8.2049180327868854</v>
      </c>
      <c r="P88" s="70">
        <v>45.5</v>
      </c>
      <c r="Q88" s="57">
        <f t="shared" si="66"/>
        <v>44.2</v>
      </c>
      <c r="R88" s="18">
        <f t="shared" si="67"/>
        <v>6.0606060606060623</v>
      </c>
      <c r="S88" s="21" t="s">
        <v>15</v>
      </c>
      <c r="T88" s="55">
        <v>1</v>
      </c>
      <c r="U88" s="23">
        <f t="shared" si="68"/>
        <v>36.229508196721319</v>
      </c>
      <c r="V88" s="59">
        <v>22</v>
      </c>
      <c r="W88" s="23">
        <f t="shared" si="69"/>
        <v>7.9704918032786907</v>
      </c>
      <c r="X88" s="53">
        <f t="shared" si="70"/>
        <v>44.2</v>
      </c>
      <c r="Y88" s="59" t="s">
        <v>8</v>
      </c>
      <c r="Z88" s="123">
        <v>28</v>
      </c>
      <c r="AA88" s="73"/>
      <c r="AB88" s="73"/>
      <c r="AF88" s="36">
        <f t="shared" si="71"/>
        <v>35.16393442622951</v>
      </c>
      <c r="AG88" s="36">
        <f t="shared" si="72"/>
        <v>7.7360655737704924</v>
      </c>
      <c r="AH88" s="36">
        <f t="shared" si="73"/>
        <v>42.9</v>
      </c>
      <c r="AI88" s="36">
        <f t="shared" si="74"/>
        <v>36.229508196721319</v>
      </c>
      <c r="AJ88" s="36">
        <f t="shared" si="75"/>
        <v>7.9704918032786907</v>
      </c>
      <c r="AK88" s="36">
        <f t="shared" si="76"/>
        <v>44.2</v>
      </c>
      <c r="AL88" s="36">
        <f t="shared" si="77"/>
        <v>37.295081967213115</v>
      </c>
      <c r="AM88" s="36">
        <f t="shared" si="78"/>
        <v>8.2049180327868854</v>
      </c>
      <c r="AN88" s="36">
        <f t="shared" si="79"/>
        <v>45.5</v>
      </c>
    </row>
    <row r="89" spans="1:40" ht="46.5" customHeight="1" x14ac:dyDescent="0.3">
      <c r="A89" s="74">
        <v>81</v>
      </c>
      <c r="B89" s="63" t="s">
        <v>116</v>
      </c>
      <c r="C89" s="71" t="s">
        <v>12</v>
      </c>
      <c r="D89" s="64" t="s">
        <v>207</v>
      </c>
      <c r="E89" s="59">
        <f t="shared" si="60"/>
        <v>40.327868852459019</v>
      </c>
      <c r="F89" s="59">
        <v>22</v>
      </c>
      <c r="G89" s="59">
        <f t="shared" si="61"/>
        <v>8.8721311475409852</v>
      </c>
      <c r="H89" s="58">
        <v>49.2</v>
      </c>
      <c r="I89" s="59">
        <f t="shared" si="62"/>
        <v>41.475409836065573</v>
      </c>
      <c r="J89" s="59">
        <v>22</v>
      </c>
      <c r="K89" s="59">
        <f t="shared" si="63"/>
        <v>9.1245901639344265</v>
      </c>
      <c r="L89" s="69">
        <v>50.6</v>
      </c>
      <c r="M89" s="59">
        <f t="shared" si="64"/>
        <v>42.704918032786885</v>
      </c>
      <c r="N89" s="59">
        <v>22</v>
      </c>
      <c r="O89" s="59">
        <f t="shared" si="65"/>
        <v>9.3950819672131161</v>
      </c>
      <c r="P89" s="70">
        <v>52.1</v>
      </c>
      <c r="Q89" s="57">
        <f t="shared" si="66"/>
        <v>50.63</v>
      </c>
      <c r="R89" s="18">
        <f t="shared" si="67"/>
        <v>5.8943089430894275</v>
      </c>
      <c r="S89" s="21" t="s">
        <v>15</v>
      </c>
      <c r="T89" s="55">
        <v>1</v>
      </c>
      <c r="U89" s="23">
        <f t="shared" si="68"/>
        <v>41.5</v>
      </c>
      <c r="V89" s="59">
        <v>22</v>
      </c>
      <c r="W89" s="23">
        <f t="shared" si="69"/>
        <v>9.129999999999999</v>
      </c>
      <c r="X89" s="53">
        <f t="shared" si="70"/>
        <v>50.63</v>
      </c>
      <c r="Y89" s="59" t="s">
        <v>8</v>
      </c>
      <c r="Z89" s="123">
        <v>50.63</v>
      </c>
      <c r="AA89" s="73"/>
      <c r="AB89" s="73"/>
      <c r="AF89" s="36">
        <f t="shared" si="71"/>
        <v>40.327868852459019</v>
      </c>
      <c r="AG89" s="36">
        <f t="shared" si="72"/>
        <v>8.8721311475409852</v>
      </c>
      <c r="AH89" s="36">
        <f t="shared" si="73"/>
        <v>49.2</v>
      </c>
      <c r="AI89" s="36">
        <f t="shared" si="74"/>
        <v>41.475409836065573</v>
      </c>
      <c r="AJ89" s="36">
        <f t="shared" si="75"/>
        <v>9.1245901639344265</v>
      </c>
      <c r="AK89" s="36">
        <f t="shared" si="76"/>
        <v>50.6</v>
      </c>
      <c r="AL89" s="36">
        <f t="shared" si="77"/>
        <v>42.704918032786885</v>
      </c>
      <c r="AM89" s="36">
        <f t="shared" si="78"/>
        <v>9.3950819672131161</v>
      </c>
      <c r="AN89" s="36">
        <f t="shared" si="79"/>
        <v>52.1</v>
      </c>
    </row>
    <row r="90" spans="1:40" ht="46.5" customHeight="1" x14ac:dyDescent="0.3">
      <c r="A90" s="74">
        <v>82</v>
      </c>
      <c r="B90" s="63" t="s">
        <v>117</v>
      </c>
      <c r="C90" s="71" t="s">
        <v>12</v>
      </c>
      <c r="D90" s="64" t="s">
        <v>207</v>
      </c>
      <c r="E90" s="59">
        <f t="shared" si="60"/>
        <v>527.78688524590166</v>
      </c>
      <c r="F90" s="59">
        <v>22</v>
      </c>
      <c r="G90" s="59">
        <f t="shared" si="61"/>
        <v>116.11311475409838</v>
      </c>
      <c r="H90" s="58">
        <v>643.9</v>
      </c>
      <c r="I90" s="59">
        <f t="shared" si="62"/>
        <v>543.27868852459017</v>
      </c>
      <c r="J90" s="59">
        <v>22</v>
      </c>
      <c r="K90" s="59">
        <f t="shared" si="63"/>
        <v>119.52131147540983</v>
      </c>
      <c r="L90" s="69">
        <v>662.8</v>
      </c>
      <c r="M90" s="59">
        <f t="shared" si="64"/>
        <v>558.77049180327867</v>
      </c>
      <c r="N90" s="59">
        <v>22</v>
      </c>
      <c r="O90" s="59">
        <f t="shared" si="65"/>
        <v>122.92950819672132</v>
      </c>
      <c r="P90" s="70">
        <v>681.7</v>
      </c>
      <c r="Q90" s="57">
        <f t="shared" si="66"/>
        <v>662.8</v>
      </c>
      <c r="R90" s="18">
        <f t="shared" si="67"/>
        <v>5.8704767821090371</v>
      </c>
      <c r="S90" s="21" t="s">
        <v>15</v>
      </c>
      <c r="T90" s="55">
        <v>1</v>
      </c>
      <c r="U90" s="23">
        <f t="shared" si="68"/>
        <v>543.27868852459017</v>
      </c>
      <c r="V90" s="59">
        <v>22</v>
      </c>
      <c r="W90" s="23">
        <f t="shared" si="69"/>
        <v>119.52131147540983</v>
      </c>
      <c r="X90" s="53">
        <f t="shared" si="70"/>
        <v>662.8</v>
      </c>
      <c r="Y90" s="59" t="s">
        <v>8</v>
      </c>
      <c r="Z90" s="123">
        <v>386.67</v>
      </c>
      <c r="AA90" s="73"/>
      <c r="AB90" s="73"/>
      <c r="AF90" s="36">
        <f t="shared" si="71"/>
        <v>527.78688524590166</v>
      </c>
      <c r="AG90" s="36">
        <f t="shared" si="72"/>
        <v>116.11311475409838</v>
      </c>
      <c r="AH90" s="36">
        <f t="shared" si="73"/>
        <v>643.9</v>
      </c>
      <c r="AI90" s="36">
        <f t="shared" si="74"/>
        <v>543.27868852459017</v>
      </c>
      <c r="AJ90" s="36">
        <f t="shared" si="75"/>
        <v>119.52131147540983</v>
      </c>
      <c r="AK90" s="36">
        <f t="shared" si="76"/>
        <v>662.8</v>
      </c>
      <c r="AL90" s="36">
        <f t="shared" si="77"/>
        <v>558.77049180327867</v>
      </c>
      <c r="AM90" s="36">
        <f t="shared" si="78"/>
        <v>122.92950819672132</v>
      </c>
      <c r="AN90" s="36">
        <f t="shared" si="79"/>
        <v>681.7</v>
      </c>
    </row>
    <row r="91" spans="1:40" ht="46.5" customHeight="1" x14ac:dyDescent="0.3">
      <c r="A91" s="74">
        <v>83</v>
      </c>
      <c r="B91" s="63" t="s">
        <v>118</v>
      </c>
      <c r="C91" s="71" t="s">
        <v>12</v>
      </c>
      <c r="D91" s="64" t="s">
        <v>207</v>
      </c>
      <c r="E91" s="59">
        <f t="shared" si="60"/>
        <v>285.49180327868851</v>
      </c>
      <c r="F91" s="59">
        <v>22</v>
      </c>
      <c r="G91" s="59">
        <f t="shared" si="61"/>
        <v>62.808196721311475</v>
      </c>
      <c r="H91" s="58">
        <v>348.3</v>
      </c>
      <c r="I91" s="59">
        <f t="shared" si="62"/>
        <v>293.85245901639342</v>
      </c>
      <c r="J91" s="59">
        <v>22</v>
      </c>
      <c r="K91" s="59">
        <f t="shared" si="63"/>
        <v>64.647540983606561</v>
      </c>
      <c r="L91" s="69">
        <v>358.5</v>
      </c>
      <c r="M91" s="59">
        <f t="shared" si="64"/>
        <v>302.21311475409834</v>
      </c>
      <c r="N91" s="59">
        <v>22</v>
      </c>
      <c r="O91" s="59">
        <f t="shared" si="65"/>
        <v>66.486885245901632</v>
      </c>
      <c r="P91" s="70">
        <v>368.7</v>
      </c>
      <c r="Q91" s="57">
        <f t="shared" si="66"/>
        <v>358.5</v>
      </c>
      <c r="R91" s="18">
        <f t="shared" si="67"/>
        <v>5.857019810508163</v>
      </c>
      <c r="S91" s="21" t="s">
        <v>15</v>
      </c>
      <c r="T91" s="55">
        <v>1</v>
      </c>
      <c r="U91" s="23">
        <f t="shared" si="68"/>
        <v>293.85245901639342</v>
      </c>
      <c r="V91" s="59">
        <v>22</v>
      </c>
      <c r="W91" s="23">
        <f t="shared" si="69"/>
        <v>64.647540983606561</v>
      </c>
      <c r="X91" s="53">
        <f t="shared" si="70"/>
        <v>358.5</v>
      </c>
      <c r="Y91" s="59" t="s">
        <v>8</v>
      </c>
      <c r="Z91" s="123">
        <v>358.5</v>
      </c>
      <c r="AA91" s="73"/>
      <c r="AB91" s="73"/>
      <c r="AF91" s="36">
        <f t="shared" si="71"/>
        <v>285.49180327868851</v>
      </c>
      <c r="AG91" s="36">
        <f t="shared" si="72"/>
        <v>62.808196721311475</v>
      </c>
      <c r="AH91" s="36">
        <f t="shared" si="73"/>
        <v>348.3</v>
      </c>
      <c r="AI91" s="36">
        <f t="shared" si="74"/>
        <v>293.85245901639342</v>
      </c>
      <c r="AJ91" s="36">
        <f t="shared" si="75"/>
        <v>64.647540983606561</v>
      </c>
      <c r="AK91" s="36">
        <f t="shared" si="76"/>
        <v>358.5</v>
      </c>
      <c r="AL91" s="36">
        <f t="shared" si="77"/>
        <v>302.21311475409834</v>
      </c>
      <c r="AM91" s="36">
        <f t="shared" si="78"/>
        <v>66.486885245901632</v>
      </c>
      <c r="AN91" s="36">
        <f t="shared" si="79"/>
        <v>368.7</v>
      </c>
    </row>
    <row r="92" spans="1:40" ht="46.5" customHeight="1" x14ac:dyDescent="0.3">
      <c r="A92" s="74">
        <v>84</v>
      </c>
      <c r="B92" s="63" t="s">
        <v>119</v>
      </c>
      <c r="C92" s="71" t="s">
        <v>12</v>
      </c>
      <c r="D92" s="64" t="s">
        <v>31</v>
      </c>
      <c r="E92" s="59">
        <f t="shared" si="60"/>
        <v>158.77049180327867</v>
      </c>
      <c r="F92" s="59">
        <v>22</v>
      </c>
      <c r="G92" s="59">
        <f t="shared" si="61"/>
        <v>34.929508196721308</v>
      </c>
      <c r="H92" s="58">
        <v>193.7</v>
      </c>
      <c r="I92" s="59">
        <f t="shared" si="62"/>
        <v>163.44262295081967</v>
      </c>
      <c r="J92" s="59">
        <v>22</v>
      </c>
      <c r="K92" s="59">
        <f t="shared" si="63"/>
        <v>35.957377049180323</v>
      </c>
      <c r="L92" s="69">
        <v>199.4</v>
      </c>
      <c r="M92" s="59">
        <f t="shared" si="64"/>
        <v>168.11475409836066</v>
      </c>
      <c r="N92" s="59">
        <v>22</v>
      </c>
      <c r="O92" s="59">
        <f t="shared" si="65"/>
        <v>36.985245901639345</v>
      </c>
      <c r="P92" s="70">
        <v>205.1</v>
      </c>
      <c r="Q92" s="57">
        <f t="shared" si="66"/>
        <v>199.4</v>
      </c>
      <c r="R92" s="18">
        <f t="shared" si="67"/>
        <v>5.8853897780072373</v>
      </c>
      <c r="S92" s="21" t="s">
        <v>15</v>
      </c>
      <c r="T92" s="55">
        <v>1</v>
      </c>
      <c r="U92" s="23">
        <f t="shared" si="68"/>
        <v>163.44262295081967</v>
      </c>
      <c r="V92" s="59">
        <v>22</v>
      </c>
      <c r="W92" s="23">
        <f t="shared" si="69"/>
        <v>35.957377049180323</v>
      </c>
      <c r="X92" s="53">
        <f t="shared" si="70"/>
        <v>199.4</v>
      </c>
      <c r="Y92" s="59" t="s">
        <v>8</v>
      </c>
      <c r="Z92" s="123">
        <v>199.4</v>
      </c>
      <c r="AA92" s="73"/>
      <c r="AB92" s="73"/>
      <c r="AF92" s="36">
        <f t="shared" si="71"/>
        <v>158.77049180327867</v>
      </c>
      <c r="AG92" s="36">
        <f t="shared" si="72"/>
        <v>34.929508196721308</v>
      </c>
      <c r="AH92" s="36">
        <f t="shared" si="73"/>
        <v>193.7</v>
      </c>
      <c r="AI92" s="36">
        <f t="shared" si="74"/>
        <v>163.44262295081967</v>
      </c>
      <c r="AJ92" s="36">
        <f t="shared" si="75"/>
        <v>35.957377049180323</v>
      </c>
      <c r="AK92" s="36">
        <f t="shared" si="76"/>
        <v>199.4</v>
      </c>
      <c r="AL92" s="36">
        <f t="shared" si="77"/>
        <v>168.11475409836066</v>
      </c>
      <c r="AM92" s="36">
        <f t="shared" si="78"/>
        <v>36.985245901639345</v>
      </c>
      <c r="AN92" s="36">
        <f t="shared" si="79"/>
        <v>205.1</v>
      </c>
    </row>
    <row r="93" spans="1:40" ht="46.5" customHeight="1" x14ac:dyDescent="0.3">
      <c r="A93" s="74">
        <v>85</v>
      </c>
      <c r="B93" s="63" t="s">
        <v>216</v>
      </c>
      <c r="C93" s="71" t="s">
        <v>12</v>
      </c>
      <c r="D93" s="64" t="s">
        <v>31</v>
      </c>
      <c r="E93" s="59">
        <f t="shared" si="60"/>
        <v>25.901639344262296</v>
      </c>
      <c r="F93" s="59">
        <v>22</v>
      </c>
      <c r="G93" s="59">
        <f t="shared" si="61"/>
        <v>5.6983606557377051</v>
      </c>
      <c r="H93" s="58">
        <v>31.6</v>
      </c>
      <c r="I93" s="59">
        <f t="shared" si="62"/>
        <v>26.639344262295083</v>
      </c>
      <c r="J93" s="59">
        <v>22</v>
      </c>
      <c r="K93" s="59">
        <f t="shared" si="63"/>
        <v>5.8606557377049189</v>
      </c>
      <c r="L93" s="69">
        <v>32.5</v>
      </c>
      <c r="M93" s="59">
        <f t="shared" si="64"/>
        <v>27.377049180327866</v>
      </c>
      <c r="N93" s="59">
        <v>22</v>
      </c>
      <c r="O93" s="59">
        <f t="shared" si="65"/>
        <v>6.0229508196721309</v>
      </c>
      <c r="P93" s="70">
        <v>33.4</v>
      </c>
      <c r="Q93" s="57">
        <f t="shared" si="66"/>
        <v>32.5</v>
      </c>
      <c r="R93" s="18">
        <f t="shared" si="67"/>
        <v>5.6962025316455538</v>
      </c>
      <c r="S93" s="21" t="s">
        <v>15</v>
      </c>
      <c r="T93" s="55">
        <v>1</v>
      </c>
      <c r="U93" s="23">
        <f t="shared" si="68"/>
        <v>26.639344262295083</v>
      </c>
      <c r="V93" s="59">
        <v>22</v>
      </c>
      <c r="W93" s="23">
        <f t="shared" si="69"/>
        <v>5.8606557377049189</v>
      </c>
      <c r="X93" s="53">
        <f t="shared" si="70"/>
        <v>32.5</v>
      </c>
      <c r="Y93" s="59" t="s">
        <v>8</v>
      </c>
      <c r="Z93" s="123">
        <v>18.39</v>
      </c>
      <c r="AA93" s="73"/>
      <c r="AB93" s="73"/>
      <c r="AF93" s="36">
        <f t="shared" si="71"/>
        <v>25.901639344262296</v>
      </c>
      <c r="AG93" s="36">
        <f t="shared" si="72"/>
        <v>5.6983606557377051</v>
      </c>
      <c r="AH93" s="36">
        <f t="shared" si="73"/>
        <v>31.6</v>
      </c>
      <c r="AI93" s="36">
        <f t="shared" si="74"/>
        <v>26.639344262295083</v>
      </c>
      <c r="AJ93" s="36">
        <f t="shared" si="75"/>
        <v>5.8606557377049189</v>
      </c>
      <c r="AK93" s="36">
        <f t="shared" si="76"/>
        <v>32.5</v>
      </c>
      <c r="AL93" s="36">
        <f t="shared" si="77"/>
        <v>27.377049180327866</v>
      </c>
      <c r="AM93" s="36">
        <f t="shared" si="78"/>
        <v>6.0229508196721309</v>
      </c>
      <c r="AN93" s="36">
        <f t="shared" si="79"/>
        <v>33.4</v>
      </c>
    </row>
    <row r="94" spans="1:40" ht="46.5" customHeight="1" x14ac:dyDescent="0.3">
      <c r="A94" s="74">
        <v>86</v>
      </c>
      <c r="B94" s="63" t="s">
        <v>217</v>
      </c>
      <c r="C94" s="71" t="s">
        <v>12</v>
      </c>
      <c r="D94" s="64" t="s">
        <v>31</v>
      </c>
      <c r="E94" s="59">
        <f t="shared" si="60"/>
        <v>1358.6065573770493</v>
      </c>
      <c r="F94" s="59">
        <v>22</v>
      </c>
      <c r="G94" s="59">
        <f t="shared" si="61"/>
        <v>298.89344262295083</v>
      </c>
      <c r="H94" s="58">
        <v>1657.5</v>
      </c>
      <c r="I94" s="59">
        <f t="shared" si="62"/>
        <v>1398.6065573770491</v>
      </c>
      <c r="J94" s="59">
        <v>22</v>
      </c>
      <c r="K94" s="59">
        <f t="shared" si="63"/>
        <v>307.69344262295078</v>
      </c>
      <c r="L94" s="69">
        <v>1706.3</v>
      </c>
      <c r="M94" s="59">
        <f t="shared" si="64"/>
        <v>1438.5245901639344</v>
      </c>
      <c r="N94" s="59">
        <v>22</v>
      </c>
      <c r="O94" s="59">
        <f t="shared" si="65"/>
        <v>316.47540983606558</v>
      </c>
      <c r="P94" s="70">
        <v>1755</v>
      </c>
      <c r="Q94" s="57">
        <f t="shared" si="66"/>
        <v>1706.27</v>
      </c>
      <c r="R94" s="18">
        <f t="shared" si="67"/>
        <v>5.8823529411764781</v>
      </c>
      <c r="S94" s="21" t="s">
        <v>15</v>
      </c>
      <c r="T94" s="55">
        <v>1</v>
      </c>
      <c r="U94" s="23">
        <f t="shared" si="68"/>
        <v>1398.5819672131147</v>
      </c>
      <c r="V94" s="59">
        <v>22</v>
      </c>
      <c r="W94" s="23">
        <f t="shared" si="69"/>
        <v>307.68803278688523</v>
      </c>
      <c r="X94" s="53">
        <f t="shared" si="70"/>
        <v>1706.27</v>
      </c>
      <c r="Y94" s="59" t="s">
        <v>8</v>
      </c>
      <c r="Z94" s="123">
        <v>1100</v>
      </c>
      <c r="AA94" s="73"/>
      <c r="AB94" s="73"/>
      <c r="AF94" s="36">
        <f t="shared" si="71"/>
        <v>1358.6065573770493</v>
      </c>
      <c r="AG94" s="36">
        <f t="shared" si="72"/>
        <v>298.89344262295083</v>
      </c>
      <c r="AH94" s="36">
        <f t="shared" si="73"/>
        <v>1657.5</v>
      </c>
      <c r="AI94" s="36">
        <f t="shared" si="74"/>
        <v>1398.6065573770491</v>
      </c>
      <c r="AJ94" s="36">
        <f t="shared" si="75"/>
        <v>307.69344262295078</v>
      </c>
      <c r="AK94" s="36">
        <f t="shared" si="76"/>
        <v>1706.3</v>
      </c>
      <c r="AL94" s="36">
        <f t="shared" si="77"/>
        <v>1438.5245901639344</v>
      </c>
      <c r="AM94" s="36">
        <f t="shared" si="78"/>
        <v>316.47540983606558</v>
      </c>
      <c r="AN94" s="36">
        <f t="shared" si="79"/>
        <v>1755</v>
      </c>
    </row>
    <row r="95" spans="1:40" ht="46.5" customHeight="1" x14ac:dyDescent="0.3">
      <c r="A95" s="74">
        <v>87</v>
      </c>
      <c r="B95" s="63" t="s">
        <v>120</v>
      </c>
      <c r="C95" s="71" t="s">
        <v>12</v>
      </c>
      <c r="D95" s="64" t="s">
        <v>31</v>
      </c>
      <c r="E95" s="59">
        <f t="shared" si="60"/>
        <v>302.70491803278691</v>
      </c>
      <c r="F95" s="59">
        <v>22</v>
      </c>
      <c r="G95" s="59">
        <f t="shared" si="61"/>
        <v>66.595081967213119</v>
      </c>
      <c r="H95" s="58">
        <v>369.3</v>
      </c>
      <c r="I95" s="59">
        <f t="shared" si="62"/>
        <v>311.63934426229508</v>
      </c>
      <c r="J95" s="59">
        <v>22</v>
      </c>
      <c r="K95" s="59">
        <f t="shared" si="63"/>
        <v>68.56065573770492</v>
      </c>
      <c r="L95" s="69">
        <v>380.2</v>
      </c>
      <c r="M95" s="59">
        <f t="shared" si="64"/>
        <v>320.57377049180332</v>
      </c>
      <c r="N95" s="59">
        <v>22</v>
      </c>
      <c r="O95" s="59">
        <f t="shared" si="65"/>
        <v>70.526229508196735</v>
      </c>
      <c r="P95" s="70">
        <v>391.1</v>
      </c>
      <c r="Q95" s="57">
        <f t="shared" si="66"/>
        <v>380.2</v>
      </c>
      <c r="R95" s="18">
        <f t="shared" si="67"/>
        <v>5.9030598429461207</v>
      </c>
      <c r="S95" s="21" t="s">
        <v>15</v>
      </c>
      <c r="T95" s="55">
        <v>1</v>
      </c>
      <c r="U95" s="23">
        <f t="shared" si="68"/>
        <v>311.63934426229508</v>
      </c>
      <c r="V95" s="59">
        <v>22</v>
      </c>
      <c r="W95" s="23">
        <f t="shared" si="69"/>
        <v>68.56065573770492</v>
      </c>
      <c r="X95" s="53">
        <f t="shared" si="70"/>
        <v>380.2</v>
      </c>
      <c r="Y95" s="59" t="s">
        <v>8</v>
      </c>
      <c r="Z95" s="123">
        <v>260.06</v>
      </c>
      <c r="AA95" s="73"/>
      <c r="AB95" s="73"/>
      <c r="AF95" s="36">
        <f t="shared" si="71"/>
        <v>302.70491803278691</v>
      </c>
      <c r="AG95" s="36">
        <f t="shared" si="72"/>
        <v>66.595081967213119</v>
      </c>
      <c r="AH95" s="36">
        <f t="shared" si="73"/>
        <v>369.3</v>
      </c>
      <c r="AI95" s="36">
        <f t="shared" si="74"/>
        <v>311.63934426229508</v>
      </c>
      <c r="AJ95" s="36">
        <f t="shared" si="75"/>
        <v>68.56065573770492</v>
      </c>
      <c r="AK95" s="36">
        <f t="shared" si="76"/>
        <v>380.2</v>
      </c>
      <c r="AL95" s="36">
        <f t="shared" si="77"/>
        <v>320.57377049180332</v>
      </c>
      <c r="AM95" s="36">
        <f t="shared" si="78"/>
        <v>70.526229508196735</v>
      </c>
      <c r="AN95" s="36">
        <f t="shared" si="79"/>
        <v>391.1</v>
      </c>
    </row>
    <row r="96" spans="1:40" ht="46.5" customHeight="1" x14ac:dyDescent="0.3">
      <c r="A96" s="74">
        <v>88</v>
      </c>
      <c r="B96" s="63" t="s">
        <v>121</v>
      </c>
      <c r="C96" s="71" t="s">
        <v>12</v>
      </c>
      <c r="D96" s="64" t="s">
        <v>34</v>
      </c>
      <c r="E96" s="59">
        <f t="shared" si="60"/>
        <v>866.96721311475414</v>
      </c>
      <c r="F96" s="59">
        <v>22</v>
      </c>
      <c r="G96" s="59">
        <f t="shared" si="61"/>
        <v>190.7327868852459</v>
      </c>
      <c r="H96" s="58">
        <v>1057.7</v>
      </c>
      <c r="I96" s="59">
        <f t="shared" si="62"/>
        <v>892.54098360655746</v>
      </c>
      <c r="J96" s="59">
        <v>22</v>
      </c>
      <c r="K96" s="59">
        <f t="shared" si="63"/>
        <v>196.35901639344263</v>
      </c>
      <c r="L96" s="69">
        <v>1088.9000000000001</v>
      </c>
      <c r="M96" s="59">
        <f t="shared" si="64"/>
        <v>918.03278688524586</v>
      </c>
      <c r="N96" s="59">
        <v>22</v>
      </c>
      <c r="O96" s="59">
        <f t="shared" si="65"/>
        <v>201.96721311475409</v>
      </c>
      <c r="P96" s="70">
        <v>1120</v>
      </c>
      <c r="Q96" s="57">
        <f t="shared" si="66"/>
        <v>1088.8699999999999</v>
      </c>
      <c r="R96" s="18">
        <f t="shared" si="67"/>
        <v>5.8901389808074072</v>
      </c>
      <c r="S96" s="21" t="s">
        <v>15</v>
      </c>
      <c r="T96" s="55">
        <v>1</v>
      </c>
      <c r="U96" s="23">
        <f t="shared" si="68"/>
        <v>892.51639344262287</v>
      </c>
      <c r="V96" s="59">
        <v>22</v>
      </c>
      <c r="W96" s="23">
        <f t="shared" si="69"/>
        <v>196.35360655737702</v>
      </c>
      <c r="X96" s="53">
        <f t="shared" si="70"/>
        <v>1088.8699999999999</v>
      </c>
      <c r="Y96" s="59" t="s">
        <v>8</v>
      </c>
      <c r="Z96" s="123">
        <v>999.67</v>
      </c>
      <c r="AA96" s="73"/>
      <c r="AB96" s="73"/>
      <c r="AF96" s="36">
        <f t="shared" si="71"/>
        <v>866.96721311475414</v>
      </c>
      <c r="AG96" s="36">
        <f t="shared" si="72"/>
        <v>190.7327868852459</v>
      </c>
      <c r="AH96" s="36">
        <f t="shared" si="73"/>
        <v>1057.7</v>
      </c>
      <c r="AI96" s="36">
        <f t="shared" si="74"/>
        <v>892.54098360655746</v>
      </c>
      <c r="AJ96" s="36">
        <f t="shared" si="75"/>
        <v>196.35901639344263</v>
      </c>
      <c r="AK96" s="36">
        <f t="shared" si="76"/>
        <v>1088.9000000000001</v>
      </c>
      <c r="AL96" s="36">
        <f t="shared" si="77"/>
        <v>918.03278688524586</v>
      </c>
      <c r="AM96" s="36">
        <f t="shared" si="78"/>
        <v>201.96721311475409</v>
      </c>
      <c r="AN96" s="36">
        <f t="shared" si="79"/>
        <v>1120</v>
      </c>
    </row>
    <row r="97" spans="1:40" ht="46.5" customHeight="1" x14ac:dyDescent="0.3">
      <c r="A97" s="74">
        <v>89</v>
      </c>
      <c r="B97" s="63" t="s">
        <v>122</v>
      </c>
      <c r="C97" s="71" t="s">
        <v>12</v>
      </c>
      <c r="D97" s="64" t="s">
        <v>34</v>
      </c>
      <c r="E97" s="59">
        <f t="shared" si="60"/>
        <v>645.81967213114751</v>
      </c>
      <c r="F97" s="59">
        <v>22</v>
      </c>
      <c r="G97" s="59">
        <f t="shared" si="61"/>
        <v>142.08032786885246</v>
      </c>
      <c r="H97" s="58">
        <v>787.9</v>
      </c>
      <c r="I97" s="59">
        <f t="shared" si="62"/>
        <v>664.8360655737705</v>
      </c>
      <c r="J97" s="59">
        <v>22</v>
      </c>
      <c r="K97" s="59">
        <f t="shared" si="63"/>
        <v>146.26393442622953</v>
      </c>
      <c r="L97" s="69">
        <v>811.1</v>
      </c>
      <c r="M97" s="59">
        <f t="shared" si="64"/>
        <v>683.85245901639337</v>
      </c>
      <c r="N97" s="59">
        <v>22</v>
      </c>
      <c r="O97" s="59">
        <f t="shared" si="65"/>
        <v>150.44754098360653</v>
      </c>
      <c r="P97" s="70">
        <v>834.3</v>
      </c>
      <c r="Q97" s="57">
        <f t="shared" si="66"/>
        <v>811.1</v>
      </c>
      <c r="R97" s="18">
        <f t="shared" si="67"/>
        <v>5.8890722172864542</v>
      </c>
      <c r="S97" s="21" t="s">
        <v>15</v>
      </c>
      <c r="T97" s="55">
        <v>1</v>
      </c>
      <c r="U97" s="23">
        <f t="shared" si="68"/>
        <v>664.8360655737705</v>
      </c>
      <c r="V97" s="59">
        <v>22</v>
      </c>
      <c r="W97" s="23">
        <f t="shared" si="69"/>
        <v>146.26393442622953</v>
      </c>
      <c r="X97" s="53">
        <f t="shared" si="70"/>
        <v>811.1</v>
      </c>
      <c r="Y97" s="59" t="s">
        <v>8</v>
      </c>
      <c r="Z97" s="123">
        <v>811.1</v>
      </c>
      <c r="AA97" s="73"/>
      <c r="AB97" s="73"/>
      <c r="AF97" s="36">
        <f t="shared" si="71"/>
        <v>645.81967213114751</v>
      </c>
      <c r="AG97" s="36">
        <f t="shared" si="72"/>
        <v>142.08032786885246</v>
      </c>
      <c r="AH97" s="36">
        <f t="shared" si="73"/>
        <v>787.9</v>
      </c>
      <c r="AI97" s="36">
        <f t="shared" si="74"/>
        <v>664.8360655737705</v>
      </c>
      <c r="AJ97" s="36">
        <f t="shared" si="75"/>
        <v>146.26393442622953</v>
      </c>
      <c r="AK97" s="36">
        <f t="shared" si="76"/>
        <v>811.1</v>
      </c>
      <c r="AL97" s="36">
        <f t="shared" si="77"/>
        <v>683.85245901639337</v>
      </c>
      <c r="AM97" s="36">
        <f t="shared" si="78"/>
        <v>150.44754098360653</v>
      </c>
      <c r="AN97" s="36">
        <f t="shared" si="79"/>
        <v>834.3</v>
      </c>
    </row>
    <row r="98" spans="1:40" ht="46.5" customHeight="1" x14ac:dyDescent="0.3">
      <c r="A98" s="74">
        <v>90</v>
      </c>
      <c r="B98" s="63" t="s">
        <v>123</v>
      </c>
      <c r="C98" s="71" t="s">
        <v>12</v>
      </c>
      <c r="D98" s="64" t="s">
        <v>34</v>
      </c>
      <c r="E98" s="59">
        <f t="shared" si="60"/>
        <v>1069.672131147541</v>
      </c>
      <c r="F98" s="59">
        <v>22</v>
      </c>
      <c r="G98" s="59">
        <f t="shared" si="61"/>
        <v>235.32786885245901</v>
      </c>
      <c r="H98" s="58">
        <v>1305</v>
      </c>
      <c r="I98" s="59">
        <f t="shared" si="62"/>
        <v>1101.1475409836066</v>
      </c>
      <c r="J98" s="59">
        <v>22</v>
      </c>
      <c r="K98" s="59">
        <f t="shared" si="63"/>
        <v>242.25245901639346</v>
      </c>
      <c r="L98" s="69">
        <v>1343.4</v>
      </c>
      <c r="M98" s="59">
        <f t="shared" si="64"/>
        <v>1132.6229508196723</v>
      </c>
      <c r="N98" s="59">
        <v>22</v>
      </c>
      <c r="O98" s="59">
        <f t="shared" si="65"/>
        <v>249.17704918032791</v>
      </c>
      <c r="P98" s="70">
        <v>1381.8</v>
      </c>
      <c r="Q98" s="57">
        <f t="shared" si="66"/>
        <v>1343.4</v>
      </c>
      <c r="R98" s="18">
        <f t="shared" si="67"/>
        <v>5.8850574712643606</v>
      </c>
      <c r="S98" s="21" t="s">
        <v>15</v>
      </c>
      <c r="T98" s="55">
        <v>1</v>
      </c>
      <c r="U98" s="23">
        <f t="shared" si="68"/>
        <v>1101.1475409836066</v>
      </c>
      <c r="V98" s="59">
        <v>22</v>
      </c>
      <c r="W98" s="23">
        <f t="shared" si="69"/>
        <v>242.25245901639346</v>
      </c>
      <c r="X98" s="53">
        <f t="shared" si="70"/>
        <v>1343.4</v>
      </c>
      <c r="Y98" s="59" t="s">
        <v>8</v>
      </c>
      <c r="Z98" s="123">
        <v>1343.4</v>
      </c>
      <c r="AA98" s="73"/>
      <c r="AB98" s="73"/>
      <c r="AF98" s="36">
        <f t="shared" si="71"/>
        <v>1069.672131147541</v>
      </c>
      <c r="AG98" s="36">
        <f t="shared" si="72"/>
        <v>235.32786885245901</v>
      </c>
      <c r="AH98" s="36">
        <f t="shared" si="73"/>
        <v>1305</v>
      </c>
      <c r="AI98" s="36">
        <f t="shared" si="74"/>
        <v>1101.1475409836066</v>
      </c>
      <c r="AJ98" s="36">
        <f t="shared" si="75"/>
        <v>242.25245901639346</v>
      </c>
      <c r="AK98" s="36">
        <f t="shared" si="76"/>
        <v>1343.4</v>
      </c>
      <c r="AL98" s="36">
        <f t="shared" si="77"/>
        <v>1132.6229508196723</v>
      </c>
      <c r="AM98" s="36">
        <f t="shared" si="78"/>
        <v>249.17704918032791</v>
      </c>
      <c r="AN98" s="36">
        <f t="shared" si="79"/>
        <v>1381.8</v>
      </c>
    </row>
    <row r="99" spans="1:40" ht="46.5" customHeight="1" x14ac:dyDescent="0.3">
      <c r="A99" s="74">
        <v>91</v>
      </c>
      <c r="B99" s="63" t="s">
        <v>124</v>
      </c>
      <c r="C99" s="71" t="s">
        <v>12</v>
      </c>
      <c r="D99" s="64" t="s">
        <v>34</v>
      </c>
      <c r="E99" s="59">
        <f t="shared" si="60"/>
        <v>2152.7868852459019</v>
      </c>
      <c r="F99" s="59">
        <v>22</v>
      </c>
      <c r="G99" s="59">
        <f t="shared" si="61"/>
        <v>473.61311475409843</v>
      </c>
      <c r="H99" s="58">
        <v>2626.4</v>
      </c>
      <c r="I99" s="59">
        <f t="shared" si="62"/>
        <v>2216.1475409836066</v>
      </c>
      <c r="J99" s="59">
        <v>22</v>
      </c>
      <c r="K99" s="59">
        <f t="shared" si="63"/>
        <v>487.55245901639341</v>
      </c>
      <c r="L99" s="69">
        <v>2703.7</v>
      </c>
      <c r="M99" s="59">
        <f t="shared" si="64"/>
        <v>2279.4262295081967</v>
      </c>
      <c r="N99" s="59">
        <v>22</v>
      </c>
      <c r="O99" s="59">
        <f t="shared" si="65"/>
        <v>501.47377049180329</v>
      </c>
      <c r="P99" s="70">
        <v>2780.9</v>
      </c>
      <c r="Q99" s="57">
        <f t="shared" si="66"/>
        <v>2703.67</v>
      </c>
      <c r="R99" s="18">
        <f t="shared" si="67"/>
        <v>5.8825769113615536</v>
      </c>
      <c r="S99" s="21" t="s">
        <v>15</v>
      </c>
      <c r="T99" s="55">
        <v>1</v>
      </c>
      <c r="U99" s="23">
        <f t="shared" si="68"/>
        <v>2216.122950819672</v>
      </c>
      <c r="V99" s="59">
        <v>22</v>
      </c>
      <c r="W99" s="23">
        <f t="shared" si="69"/>
        <v>487.5470491803278</v>
      </c>
      <c r="X99" s="53">
        <f t="shared" si="70"/>
        <v>2703.67</v>
      </c>
      <c r="Y99" s="59" t="s">
        <v>8</v>
      </c>
      <c r="Z99" s="123">
        <v>1233.67</v>
      </c>
      <c r="AA99" s="73"/>
      <c r="AB99" s="73"/>
      <c r="AF99" s="36">
        <f t="shared" si="71"/>
        <v>2152.7868852459019</v>
      </c>
      <c r="AG99" s="36">
        <f t="shared" si="72"/>
        <v>473.61311475409843</v>
      </c>
      <c r="AH99" s="36">
        <f t="shared" si="73"/>
        <v>2626.4</v>
      </c>
      <c r="AI99" s="36">
        <f t="shared" si="74"/>
        <v>2216.1475409836066</v>
      </c>
      <c r="AJ99" s="36">
        <f t="shared" si="75"/>
        <v>487.55245901639341</v>
      </c>
      <c r="AK99" s="36">
        <f t="shared" si="76"/>
        <v>2703.7</v>
      </c>
      <c r="AL99" s="36">
        <f t="shared" si="77"/>
        <v>2279.4262295081967</v>
      </c>
      <c r="AM99" s="36">
        <f t="shared" si="78"/>
        <v>501.47377049180329</v>
      </c>
      <c r="AN99" s="36">
        <f t="shared" si="79"/>
        <v>2780.9</v>
      </c>
    </row>
    <row r="100" spans="1:40" ht="46.5" customHeight="1" x14ac:dyDescent="0.3">
      <c r="A100" s="74">
        <v>92</v>
      </c>
      <c r="B100" s="63" t="s">
        <v>125</v>
      </c>
      <c r="C100" s="71" t="s">
        <v>12</v>
      </c>
      <c r="D100" s="64" t="s">
        <v>34</v>
      </c>
      <c r="E100" s="59">
        <f t="shared" si="60"/>
        <v>908.93442622950818</v>
      </c>
      <c r="F100" s="59">
        <v>22</v>
      </c>
      <c r="G100" s="59">
        <f t="shared" si="61"/>
        <v>199.9655737704918</v>
      </c>
      <c r="H100" s="58">
        <v>1108.9000000000001</v>
      </c>
      <c r="I100" s="59">
        <f t="shared" si="62"/>
        <v>935.65573770491801</v>
      </c>
      <c r="J100" s="59">
        <v>22</v>
      </c>
      <c r="K100" s="59">
        <f t="shared" si="63"/>
        <v>205.84426229508196</v>
      </c>
      <c r="L100" s="69">
        <v>1141.5</v>
      </c>
      <c r="M100" s="59">
        <f t="shared" si="64"/>
        <v>962.45901639344265</v>
      </c>
      <c r="N100" s="59">
        <v>22</v>
      </c>
      <c r="O100" s="59">
        <f t="shared" si="65"/>
        <v>211.74098360655739</v>
      </c>
      <c r="P100" s="70">
        <v>1174.2</v>
      </c>
      <c r="Q100" s="57">
        <f t="shared" si="66"/>
        <v>1141.53</v>
      </c>
      <c r="R100" s="18">
        <f t="shared" si="67"/>
        <v>5.88871854991433</v>
      </c>
      <c r="S100" s="21" t="s">
        <v>15</v>
      </c>
      <c r="T100" s="55">
        <v>1</v>
      </c>
      <c r="U100" s="23">
        <f t="shared" si="68"/>
        <v>935.68032786885237</v>
      </c>
      <c r="V100" s="59">
        <v>22</v>
      </c>
      <c r="W100" s="23">
        <f t="shared" si="69"/>
        <v>205.84967213114754</v>
      </c>
      <c r="X100" s="53">
        <f t="shared" si="70"/>
        <v>1141.53</v>
      </c>
      <c r="Y100" s="59" t="s">
        <v>8</v>
      </c>
      <c r="Z100" s="123">
        <v>141.53</v>
      </c>
      <c r="AA100" s="73"/>
      <c r="AB100" s="73"/>
      <c r="AF100" s="36">
        <f t="shared" si="71"/>
        <v>908.93442622950818</v>
      </c>
      <c r="AG100" s="36">
        <f t="shared" si="72"/>
        <v>199.9655737704918</v>
      </c>
      <c r="AH100" s="36">
        <f t="shared" si="73"/>
        <v>1108.9000000000001</v>
      </c>
      <c r="AI100" s="36">
        <f t="shared" si="74"/>
        <v>935.65573770491801</v>
      </c>
      <c r="AJ100" s="36">
        <f t="shared" si="75"/>
        <v>205.84426229508196</v>
      </c>
      <c r="AK100" s="36">
        <f t="shared" si="76"/>
        <v>1141.5</v>
      </c>
      <c r="AL100" s="36">
        <f t="shared" si="77"/>
        <v>962.45901639344265</v>
      </c>
      <c r="AM100" s="36">
        <f t="shared" si="78"/>
        <v>211.74098360655739</v>
      </c>
      <c r="AN100" s="36">
        <f t="shared" si="79"/>
        <v>1174.2</v>
      </c>
    </row>
    <row r="101" spans="1:40" ht="46.5" customHeight="1" x14ac:dyDescent="0.3">
      <c r="A101" s="74">
        <v>93</v>
      </c>
      <c r="B101" s="63" t="s">
        <v>126</v>
      </c>
      <c r="C101" s="71" t="s">
        <v>12</v>
      </c>
      <c r="D101" s="64" t="s">
        <v>31</v>
      </c>
      <c r="E101" s="59">
        <f t="shared" si="60"/>
        <v>106.2295081967213</v>
      </c>
      <c r="F101" s="59">
        <v>22</v>
      </c>
      <c r="G101" s="59">
        <f t="shared" si="61"/>
        <v>23.370491803278686</v>
      </c>
      <c r="H101" s="58">
        <v>129.6</v>
      </c>
      <c r="I101" s="59">
        <f t="shared" si="62"/>
        <v>109.34426229508196</v>
      </c>
      <c r="J101" s="59">
        <v>22</v>
      </c>
      <c r="K101" s="59">
        <f t="shared" si="63"/>
        <v>24.05573770491803</v>
      </c>
      <c r="L101" s="69">
        <v>133.4</v>
      </c>
      <c r="M101" s="59">
        <f t="shared" si="64"/>
        <v>112.45901639344262</v>
      </c>
      <c r="N101" s="59">
        <v>22</v>
      </c>
      <c r="O101" s="59">
        <f t="shared" si="65"/>
        <v>24.740983606557378</v>
      </c>
      <c r="P101" s="70">
        <v>137.19999999999999</v>
      </c>
      <c r="Q101" s="57">
        <f t="shared" si="66"/>
        <v>133.4</v>
      </c>
      <c r="R101" s="18">
        <f t="shared" si="67"/>
        <v>5.8641975308642031</v>
      </c>
      <c r="S101" s="21" t="s">
        <v>15</v>
      </c>
      <c r="T101" s="55">
        <v>1</v>
      </c>
      <c r="U101" s="23">
        <f t="shared" si="68"/>
        <v>109.34426229508196</v>
      </c>
      <c r="V101" s="59">
        <v>22</v>
      </c>
      <c r="W101" s="23">
        <f t="shared" si="69"/>
        <v>24.05573770491803</v>
      </c>
      <c r="X101" s="53">
        <f t="shared" si="70"/>
        <v>133.4</v>
      </c>
      <c r="Y101" s="59" t="s">
        <v>8</v>
      </c>
      <c r="Z101" s="123">
        <v>133.4</v>
      </c>
      <c r="AA101" s="73"/>
      <c r="AB101" s="73"/>
      <c r="AF101" s="36">
        <f t="shared" si="71"/>
        <v>106.2295081967213</v>
      </c>
      <c r="AG101" s="36">
        <f t="shared" si="72"/>
        <v>23.370491803278686</v>
      </c>
      <c r="AH101" s="36">
        <f t="shared" si="73"/>
        <v>129.6</v>
      </c>
      <c r="AI101" s="36">
        <f t="shared" si="74"/>
        <v>109.34426229508196</v>
      </c>
      <c r="AJ101" s="36">
        <f t="shared" si="75"/>
        <v>24.05573770491803</v>
      </c>
      <c r="AK101" s="36">
        <f t="shared" si="76"/>
        <v>133.4</v>
      </c>
      <c r="AL101" s="36">
        <f t="shared" si="77"/>
        <v>112.45901639344262</v>
      </c>
      <c r="AM101" s="36">
        <f t="shared" si="78"/>
        <v>24.740983606557378</v>
      </c>
      <c r="AN101" s="36">
        <f t="shared" si="79"/>
        <v>137.19999999999999</v>
      </c>
    </row>
    <row r="102" spans="1:40" ht="46.5" customHeight="1" x14ac:dyDescent="0.3">
      <c r="A102" s="74">
        <v>94</v>
      </c>
      <c r="B102" s="63" t="s">
        <v>127</v>
      </c>
      <c r="C102" s="71" t="s">
        <v>12</v>
      </c>
      <c r="D102" s="64" t="s">
        <v>207</v>
      </c>
      <c r="E102" s="59">
        <f t="shared" si="60"/>
        <v>6726.8852459016389</v>
      </c>
      <c r="F102" s="59">
        <v>22</v>
      </c>
      <c r="G102" s="59">
        <f t="shared" si="61"/>
        <v>1479.9147540983604</v>
      </c>
      <c r="H102" s="58">
        <v>8206.7999999999993</v>
      </c>
      <c r="I102" s="59">
        <f t="shared" si="62"/>
        <v>6924.6721311475412</v>
      </c>
      <c r="J102" s="59">
        <v>22</v>
      </c>
      <c r="K102" s="59">
        <f t="shared" si="63"/>
        <v>1523.4278688524591</v>
      </c>
      <c r="L102" s="69">
        <v>8448.1</v>
      </c>
      <c r="M102" s="59">
        <f t="shared" si="64"/>
        <v>7122.5409836065583</v>
      </c>
      <c r="N102" s="59">
        <v>22</v>
      </c>
      <c r="O102" s="59">
        <f t="shared" si="65"/>
        <v>1566.9590163934427</v>
      </c>
      <c r="P102" s="70">
        <v>8689.5</v>
      </c>
      <c r="Q102" s="57">
        <f t="shared" si="66"/>
        <v>8448.1299999999992</v>
      </c>
      <c r="R102" s="18">
        <f t="shared" si="67"/>
        <v>5.8817078520251584</v>
      </c>
      <c r="S102" s="21" t="s">
        <v>15</v>
      </c>
      <c r="T102" s="55">
        <v>1</v>
      </c>
      <c r="U102" s="23">
        <f t="shared" si="68"/>
        <v>6924.696721311474</v>
      </c>
      <c r="V102" s="59">
        <v>22</v>
      </c>
      <c r="W102" s="23">
        <f t="shared" si="69"/>
        <v>1523.4332786885243</v>
      </c>
      <c r="X102" s="53">
        <f t="shared" si="70"/>
        <v>8448.1299999999992</v>
      </c>
      <c r="Y102" s="59" t="s">
        <v>8</v>
      </c>
      <c r="Z102" s="123">
        <v>6005.51</v>
      </c>
      <c r="AA102" s="73"/>
      <c r="AB102" s="73"/>
      <c r="AF102" s="36">
        <f t="shared" si="71"/>
        <v>6726.8852459016389</v>
      </c>
      <c r="AG102" s="36">
        <f t="shared" si="72"/>
        <v>1479.9147540983604</v>
      </c>
      <c r="AH102" s="36">
        <f t="shared" si="73"/>
        <v>8206.7999999999993</v>
      </c>
      <c r="AI102" s="36">
        <f t="shared" si="74"/>
        <v>6924.6721311475412</v>
      </c>
      <c r="AJ102" s="36">
        <f t="shared" si="75"/>
        <v>1523.4278688524591</v>
      </c>
      <c r="AK102" s="36">
        <f t="shared" si="76"/>
        <v>8448.1</v>
      </c>
      <c r="AL102" s="36">
        <f t="shared" si="77"/>
        <v>7122.5409836065583</v>
      </c>
      <c r="AM102" s="36">
        <f t="shared" si="78"/>
        <v>1566.9590163934427</v>
      </c>
      <c r="AN102" s="36">
        <f t="shared" si="79"/>
        <v>8689.5</v>
      </c>
    </row>
    <row r="103" spans="1:40" ht="46.5" customHeight="1" x14ac:dyDescent="0.3">
      <c r="A103" s="74">
        <v>95</v>
      </c>
      <c r="B103" s="63" t="s">
        <v>128</v>
      </c>
      <c r="C103" s="71" t="s">
        <v>12</v>
      </c>
      <c r="D103" s="64" t="s">
        <v>31</v>
      </c>
      <c r="E103" s="59">
        <f t="shared" si="60"/>
        <v>239.34426229508196</v>
      </c>
      <c r="F103" s="59">
        <v>22</v>
      </c>
      <c r="G103" s="59">
        <f t="shared" si="61"/>
        <v>52.655737704918032</v>
      </c>
      <c r="H103" s="58">
        <v>292</v>
      </c>
      <c r="I103" s="59">
        <f t="shared" si="62"/>
        <v>246.39344262295083</v>
      </c>
      <c r="J103" s="59">
        <v>22</v>
      </c>
      <c r="K103" s="59">
        <f t="shared" si="63"/>
        <v>54.20655737704918</v>
      </c>
      <c r="L103" s="69">
        <v>300.60000000000002</v>
      </c>
      <c r="M103" s="59">
        <f t="shared" si="64"/>
        <v>253.44262295081967</v>
      </c>
      <c r="N103" s="59">
        <v>22</v>
      </c>
      <c r="O103" s="59">
        <f t="shared" si="65"/>
        <v>55.757377049180327</v>
      </c>
      <c r="P103" s="70">
        <v>309.2</v>
      </c>
      <c r="Q103" s="57">
        <f t="shared" si="66"/>
        <v>300.60000000000002</v>
      </c>
      <c r="R103" s="18">
        <f t="shared" si="67"/>
        <v>5.8904109589040985</v>
      </c>
      <c r="S103" s="21" t="s">
        <v>15</v>
      </c>
      <c r="T103" s="55">
        <v>1</v>
      </c>
      <c r="U103" s="23">
        <f t="shared" si="68"/>
        <v>246.39344262295083</v>
      </c>
      <c r="V103" s="59">
        <v>22</v>
      </c>
      <c r="W103" s="23">
        <f t="shared" si="69"/>
        <v>54.20655737704918</v>
      </c>
      <c r="X103" s="53">
        <f t="shared" si="70"/>
        <v>300.60000000000002</v>
      </c>
      <c r="Y103" s="59" t="s">
        <v>8</v>
      </c>
      <c r="Z103" s="123">
        <v>300.60000000000002</v>
      </c>
      <c r="AA103" s="73"/>
      <c r="AB103" s="73"/>
      <c r="AF103" s="36">
        <f t="shared" si="71"/>
        <v>239.34426229508196</v>
      </c>
      <c r="AG103" s="36">
        <f t="shared" si="72"/>
        <v>52.655737704918032</v>
      </c>
      <c r="AH103" s="36">
        <f t="shared" si="73"/>
        <v>292</v>
      </c>
      <c r="AI103" s="36">
        <f t="shared" si="74"/>
        <v>246.39344262295083</v>
      </c>
      <c r="AJ103" s="36">
        <f t="shared" si="75"/>
        <v>54.20655737704918</v>
      </c>
      <c r="AK103" s="36">
        <f t="shared" si="76"/>
        <v>300.60000000000002</v>
      </c>
      <c r="AL103" s="36">
        <f t="shared" si="77"/>
        <v>253.44262295081967</v>
      </c>
      <c r="AM103" s="36">
        <f t="shared" si="78"/>
        <v>55.757377049180327</v>
      </c>
      <c r="AN103" s="36">
        <f t="shared" si="79"/>
        <v>309.2</v>
      </c>
    </row>
    <row r="104" spans="1:40" ht="46.5" customHeight="1" x14ac:dyDescent="0.3">
      <c r="A104" s="74">
        <v>96</v>
      </c>
      <c r="B104" s="63" t="s">
        <v>129</v>
      </c>
      <c r="C104" s="71" t="s">
        <v>12</v>
      </c>
      <c r="D104" s="64" t="s">
        <v>31</v>
      </c>
      <c r="E104" s="59">
        <f t="shared" si="60"/>
        <v>334.8360655737705</v>
      </c>
      <c r="F104" s="59">
        <v>22</v>
      </c>
      <c r="G104" s="59">
        <f t="shared" si="61"/>
        <v>73.663934426229517</v>
      </c>
      <c r="H104" s="58">
        <v>408.5</v>
      </c>
      <c r="I104" s="59">
        <f t="shared" si="62"/>
        <v>344.67213114754099</v>
      </c>
      <c r="J104" s="59">
        <v>22</v>
      </c>
      <c r="K104" s="59">
        <f t="shared" si="63"/>
        <v>75.827868852459019</v>
      </c>
      <c r="L104" s="69">
        <v>420.5</v>
      </c>
      <c r="M104" s="59">
        <f t="shared" si="64"/>
        <v>354.50819672131149</v>
      </c>
      <c r="N104" s="59">
        <v>22</v>
      </c>
      <c r="O104" s="59">
        <f t="shared" si="65"/>
        <v>77.991803278688536</v>
      </c>
      <c r="P104" s="70">
        <v>432.5</v>
      </c>
      <c r="Q104" s="57">
        <f t="shared" si="66"/>
        <v>420.5</v>
      </c>
      <c r="R104" s="18">
        <f t="shared" si="67"/>
        <v>5.8751529987760165</v>
      </c>
      <c r="S104" s="21" t="s">
        <v>15</v>
      </c>
      <c r="T104" s="55">
        <v>1</v>
      </c>
      <c r="U104" s="23">
        <f t="shared" si="68"/>
        <v>344.67213114754099</v>
      </c>
      <c r="V104" s="59">
        <v>22</v>
      </c>
      <c r="W104" s="23">
        <f t="shared" si="69"/>
        <v>75.827868852459019</v>
      </c>
      <c r="X104" s="53">
        <f t="shared" si="70"/>
        <v>420.5</v>
      </c>
      <c r="Y104" s="59" t="s">
        <v>8</v>
      </c>
      <c r="Z104" s="123">
        <v>221.34</v>
      </c>
      <c r="AA104" s="73"/>
      <c r="AB104" s="73"/>
      <c r="AF104" s="36">
        <f t="shared" si="71"/>
        <v>334.8360655737705</v>
      </c>
      <c r="AG104" s="36">
        <f t="shared" si="72"/>
        <v>73.663934426229517</v>
      </c>
      <c r="AH104" s="36">
        <f t="shared" si="73"/>
        <v>408.5</v>
      </c>
      <c r="AI104" s="36">
        <f t="shared" si="74"/>
        <v>344.67213114754099</v>
      </c>
      <c r="AJ104" s="36">
        <f t="shared" si="75"/>
        <v>75.827868852459019</v>
      </c>
      <c r="AK104" s="36">
        <f t="shared" si="76"/>
        <v>420.5</v>
      </c>
      <c r="AL104" s="36">
        <f t="shared" si="77"/>
        <v>354.50819672131149</v>
      </c>
      <c r="AM104" s="36">
        <f t="shared" si="78"/>
        <v>77.991803278688536</v>
      </c>
      <c r="AN104" s="36">
        <f t="shared" si="79"/>
        <v>432.5</v>
      </c>
    </row>
    <row r="105" spans="1:40" ht="46.5" customHeight="1" x14ac:dyDescent="0.3">
      <c r="A105" s="74">
        <v>97</v>
      </c>
      <c r="B105" s="63" t="s">
        <v>130</v>
      </c>
      <c r="C105" s="71" t="s">
        <v>12</v>
      </c>
      <c r="D105" s="64" t="s">
        <v>31</v>
      </c>
      <c r="E105" s="59">
        <f t="shared" si="60"/>
        <v>23.606557377049182</v>
      </c>
      <c r="F105" s="59">
        <v>22</v>
      </c>
      <c r="G105" s="59">
        <f t="shared" si="61"/>
        <v>5.1934426229508199</v>
      </c>
      <c r="H105" s="58">
        <v>28.8</v>
      </c>
      <c r="I105" s="59">
        <f t="shared" si="62"/>
        <v>24.344262295081968</v>
      </c>
      <c r="J105" s="59">
        <v>22</v>
      </c>
      <c r="K105" s="59">
        <f t="shared" si="63"/>
        <v>5.3557377049180328</v>
      </c>
      <c r="L105" s="69">
        <v>29.7</v>
      </c>
      <c r="M105" s="59">
        <f t="shared" si="64"/>
        <v>25</v>
      </c>
      <c r="N105" s="59">
        <v>22</v>
      </c>
      <c r="O105" s="59">
        <f t="shared" si="65"/>
        <v>5.5</v>
      </c>
      <c r="P105" s="70">
        <v>30.5</v>
      </c>
      <c r="Q105" s="57">
        <f t="shared" si="66"/>
        <v>29.67</v>
      </c>
      <c r="R105" s="18">
        <f t="shared" si="67"/>
        <v>5.9027777777777715</v>
      </c>
      <c r="S105" s="21" t="s">
        <v>15</v>
      </c>
      <c r="T105" s="55">
        <v>1</v>
      </c>
      <c r="U105" s="23">
        <f t="shared" si="68"/>
        <v>24.319672131147545</v>
      </c>
      <c r="V105" s="59">
        <v>22</v>
      </c>
      <c r="W105" s="23">
        <f t="shared" si="69"/>
        <v>5.3503278688524603</v>
      </c>
      <c r="X105" s="53">
        <f t="shared" si="70"/>
        <v>29.67</v>
      </c>
      <c r="Y105" s="59" t="s">
        <v>8</v>
      </c>
      <c r="Z105" s="123">
        <v>29.67</v>
      </c>
      <c r="AA105" s="73"/>
      <c r="AB105" s="73"/>
      <c r="AF105" s="36">
        <f t="shared" si="71"/>
        <v>23.606557377049182</v>
      </c>
      <c r="AG105" s="36">
        <f t="shared" si="72"/>
        <v>5.1934426229508199</v>
      </c>
      <c r="AH105" s="36">
        <f t="shared" si="73"/>
        <v>28.8</v>
      </c>
      <c r="AI105" s="36">
        <f t="shared" si="74"/>
        <v>24.344262295081968</v>
      </c>
      <c r="AJ105" s="36">
        <f t="shared" si="75"/>
        <v>5.3557377049180328</v>
      </c>
      <c r="AK105" s="36">
        <f t="shared" si="76"/>
        <v>29.7</v>
      </c>
      <c r="AL105" s="36">
        <f t="shared" si="77"/>
        <v>25</v>
      </c>
      <c r="AM105" s="36">
        <f t="shared" si="78"/>
        <v>5.5</v>
      </c>
      <c r="AN105" s="36">
        <f t="shared" si="79"/>
        <v>30.5</v>
      </c>
    </row>
    <row r="106" spans="1:40" ht="46.5" customHeight="1" x14ac:dyDescent="0.3">
      <c r="A106" s="74">
        <v>98</v>
      </c>
      <c r="B106" s="63" t="s">
        <v>131</v>
      </c>
      <c r="C106" s="71" t="s">
        <v>12</v>
      </c>
      <c r="D106" s="64" t="s">
        <v>31</v>
      </c>
      <c r="E106" s="59">
        <f t="shared" si="60"/>
        <v>233.36065573770492</v>
      </c>
      <c r="F106" s="59">
        <v>22</v>
      </c>
      <c r="G106" s="59">
        <f t="shared" si="61"/>
        <v>51.339344262295079</v>
      </c>
      <c r="H106" s="58">
        <v>284.7</v>
      </c>
      <c r="I106" s="59">
        <f t="shared" si="62"/>
        <v>240.24590163934428</v>
      </c>
      <c r="J106" s="59">
        <v>22</v>
      </c>
      <c r="K106" s="59">
        <f t="shared" si="63"/>
        <v>52.854098360655748</v>
      </c>
      <c r="L106" s="69">
        <v>293.10000000000002</v>
      </c>
      <c r="M106" s="59">
        <f t="shared" si="64"/>
        <v>247.13114754098359</v>
      </c>
      <c r="N106" s="59">
        <v>22</v>
      </c>
      <c r="O106" s="59">
        <f t="shared" si="65"/>
        <v>54.368852459016395</v>
      </c>
      <c r="P106" s="70">
        <v>301.5</v>
      </c>
      <c r="Q106" s="57">
        <f t="shared" si="66"/>
        <v>293.10000000000002</v>
      </c>
      <c r="R106" s="18">
        <f t="shared" si="67"/>
        <v>5.9009483667017832</v>
      </c>
      <c r="S106" s="21" t="s">
        <v>15</v>
      </c>
      <c r="T106" s="55">
        <v>1</v>
      </c>
      <c r="U106" s="23">
        <f t="shared" si="68"/>
        <v>240.24590163934428</v>
      </c>
      <c r="V106" s="59">
        <v>22</v>
      </c>
      <c r="W106" s="23">
        <f t="shared" si="69"/>
        <v>52.854098360655748</v>
      </c>
      <c r="X106" s="53">
        <f t="shared" si="70"/>
        <v>293.10000000000002</v>
      </c>
      <c r="Y106" s="59" t="s">
        <v>8</v>
      </c>
      <c r="Z106" s="123">
        <v>293.10000000000002</v>
      </c>
      <c r="AA106" s="73"/>
      <c r="AB106" s="73"/>
      <c r="AF106" s="36">
        <f t="shared" si="71"/>
        <v>233.36065573770492</v>
      </c>
      <c r="AG106" s="36">
        <f t="shared" si="72"/>
        <v>51.339344262295079</v>
      </c>
      <c r="AH106" s="36">
        <f t="shared" si="73"/>
        <v>284.7</v>
      </c>
      <c r="AI106" s="36">
        <f t="shared" si="74"/>
        <v>240.24590163934428</v>
      </c>
      <c r="AJ106" s="36">
        <f t="shared" si="75"/>
        <v>52.854098360655748</v>
      </c>
      <c r="AK106" s="36">
        <f t="shared" si="76"/>
        <v>293.10000000000002</v>
      </c>
      <c r="AL106" s="36">
        <f t="shared" si="77"/>
        <v>247.13114754098359</v>
      </c>
      <c r="AM106" s="36">
        <f t="shared" si="78"/>
        <v>54.368852459016395</v>
      </c>
      <c r="AN106" s="36">
        <f t="shared" si="79"/>
        <v>301.5</v>
      </c>
    </row>
    <row r="107" spans="1:40" ht="46.5" customHeight="1" x14ac:dyDescent="0.3">
      <c r="A107" s="74">
        <v>99</v>
      </c>
      <c r="B107" s="63" t="s">
        <v>132</v>
      </c>
      <c r="C107" s="71" t="s">
        <v>12</v>
      </c>
      <c r="D107" s="64" t="s">
        <v>31</v>
      </c>
      <c r="E107" s="59">
        <f t="shared" si="60"/>
        <v>78.114754098360649</v>
      </c>
      <c r="F107" s="59">
        <v>22</v>
      </c>
      <c r="G107" s="59">
        <f t="shared" si="61"/>
        <v>17.185245901639345</v>
      </c>
      <c r="H107" s="58">
        <v>95.3</v>
      </c>
      <c r="I107" s="59">
        <f t="shared" si="62"/>
        <v>80.409836065573771</v>
      </c>
      <c r="J107" s="59">
        <v>22</v>
      </c>
      <c r="K107" s="59">
        <f t="shared" si="63"/>
        <v>17.690163934426231</v>
      </c>
      <c r="L107" s="69">
        <v>98.1</v>
      </c>
      <c r="M107" s="59">
        <f t="shared" si="64"/>
        <v>82.704918032786892</v>
      </c>
      <c r="N107" s="59">
        <v>22</v>
      </c>
      <c r="O107" s="59">
        <f t="shared" si="65"/>
        <v>18.195081967213117</v>
      </c>
      <c r="P107" s="70">
        <v>100.9</v>
      </c>
      <c r="Q107" s="57">
        <f t="shared" si="66"/>
        <v>98.1</v>
      </c>
      <c r="R107" s="18">
        <f t="shared" si="67"/>
        <v>5.8761804826862516</v>
      </c>
      <c r="S107" s="21" t="s">
        <v>15</v>
      </c>
      <c r="T107" s="55">
        <v>1</v>
      </c>
      <c r="U107" s="23">
        <f t="shared" si="68"/>
        <v>80.409836065573771</v>
      </c>
      <c r="V107" s="59">
        <v>22</v>
      </c>
      <c r="W107" s="23">
        <f t="shared" si="69"/>
        <v>17.690163934426231</v>
      </c>
      <c r="X107" s="53">
        <f t="shared" si="70"/>
        <v>98.1</v>
      </c>
      <c r="Y107" s="59" t="s">
        <v>8</v>
      </c>
      <c r="Z107" s="123">
        <v>83.8</v>
      </c>
      <c r="AA107" s="73"/>
      <c r="AB107" s="73"/>
      <c r="AF107" s="36">
        <f t="shared" si="71"/>
        <v>78.114754098360649</v>
      </c>
      <c r="AG107" s="36">
        <f t="shared" si="72"/>
        <v>17.185245901639345</v>
      </c>
      <c r="AH107" s="36">
        <f t="shared" si="73"/>
        <v>95.3</v>
      </c>
      <c r="AI107" s="36">
        <f t="shared" si="74"/>
        <v>80.409836065573771</v>
      </c>
      <c r="AJ107" s="36">
        <f t="shared" si="75"/>
        <v>17.690163934426231</v>
      </c>
      <c r="AK107" s="36">
        <f t="shared" si="76"/>
        <v>98.1</v>
      </c>
      <c r="AL107" s="36">
        <f t="shared" si="77"/>
        <v>82.704918032786892</v>
      </c>
      <c r="AM107" s="36">
        <f t="shared" si="78"/>
        <v>18.195081967213117</v>
      </c>
      <c r="AN107" s="36">
        <f t="shared" si="79"/>
        <v>100.9</v>
      </c>
    </row>
    <row r="108" spans="1:40" ht="46.5" customHeight="1" x14ac:dyDescent="0.3">
      <c r="A108" s="74">
        <v>100</v>
      </c>
      <c r="B108" s="63" t="s">
        <v>133</v>
      </c>
      <c r="C108" s="71" t="s">
        <v>12</v>
      </c>
      <c r="D108" s="64" t="s">
        <v>207</v>
      </c>
      <c r="E108" s="59">
        <f t="shared" si="60"/>
        <v>119.26229508196722</v>
      </c>
      <c r="F108" s="59">
        <v>22</v>
      </c>
      <c r="G108" s="59">
        <f t="shared" si="61"/>
        <v>26.237704918032787</v>
      </c>
      <c r="H108" s="58">
        <v>145.5</v>
      </c>
      <c r="I108" s="59">
        <f t="shared" si="62"/>
        <v>122.78688524590164</v>
      </c>
      <c r="J108" s="59">
        <v>22</v>
      </c>
      <c r="K108" s="59">
        <f t="shared" si="63"/>
        <v>27.01311475409836</v>
      </c>
      <c r="L108" s="69">
        <v>149.80000000000001</v>
      </c>
      <c r="M108" s="59">
        <f t="shared" si="64"/>
        <v>126.31147540983608</v>
      </c>
      <c r="N108" s="59">
        <v>22</v>
      </c>
      <c r="O108" s="59">
        <f t="shared" si="65"/>
        <v>27.788524590163934</v>
      </c>
      <c r="P108" s="70">
        <v>154.1</v>
      </c>
      <c r="Q108" s="57">
        <f t="shared" si="66"/>
        <v>149.80000000000001</v>
      </c>
      <c r="R108" s="18">
        <f t="shared" si="67"/>
        <v>5.9106529209622067</v>
      </c>
      <c r="S108" s="21" t="s">
        <v>15</v>
      </c>
      <c r="T108" s="55">
        <v>1</v>
      </c>
      <c r="U108" s="23">
        <f t="shared" si="68"/>
        <v>122.78688524590164</v>
      </c>
      <c r="V108" s="59">
        <v>22</v>
      </c>
      <c r="W108" s="23">
        <f t="shared" si="69"/>
        <v>27.01311475409836</v>
      </c>
      <c r="X108" s="53">
        <f t="shared" si="70"/>
        <v>149.80000000000001</v>
      </c>
      <c r="Y108" s="59" t="s">
        <v>8</v>
      </c>
      <c r="Z108" s="123">
        <v>149.80000000000001</v>
      </c>
      <c r="AA108" s="73"/>
      <c r="AB108" s="73"/>
      <c r="AF108" s="36">
        <f t="shared" si="71"/>
        <v>119.26229508196722</v>
      </c>
      <c r="AG108" s="36">
        <f t="shared" si="72"/>
        <v>26.237704918032787</v>
      </c>
      <c r="AH108" s="36">
        <f t="shared" si="73"/>
        <v>145.5</v>
      </c>
      <c r="AI108" s="36">
        <f t="shared" si="74"/>
        <v>122.78688524590164</v>
      </c>
      <c r="AJ108" s="36">
        <f t="shared" si="75"/>
        <v>27.01311475409836</v>
      </c>
      <c r="AK108" s="36">
        <f t="shared" si="76"/>
        <v>149.80000000000001</v>
      </c>
      <c r="AL108" s="36">
        <f t="shared" si="77"/>
        <v>126.31147540983608</v>
      </c>
      <c r="AM108" s="36">
        <f t="shared" si="78"/>
        <v>27.788524590163934</v>
      </c>
      <c r="AN108" s="36">
        <f t="shared" si="79"/>
        <v>154.1</v>
      </c>
    </row>
    <row r="109" spans="1:40" ht="46.5" customHeight="1" x14ac:dyDescent="0.3">
      <c r="A109" s="74">
        <v>101</v>
      </c>
      <c r="B109" s="63" t="s">
        <v>134</v>
      </c>
      <c r="C109" s="71" t="s">
        <v>12</v>
      </c>
      <c r="D109" s="64" t="s">
        <v>207</v>
      </c>
      <c r="E109" s="59">
        <f t="shared" si="60"/>
        <v>656.39344262295072</v>
      </c>
      <c r="F109" s="59">
        <v>22</v>
      </c>
      <c r="G109" s="59">
        <f t="shared" si="61"/>
        <v>144.40655737704915</v>
      </c>
      <c r="H109" s="58">
        <v>800.8</v>
      </c>
      <c r="I109" s="59">
        <f t="shared" si="62"/>
        <v>675.65573770491801</v>
      </c>
      <c r="J109" s="59">
        <v>22</v>
      </c>
      <c r="K109" s="59">
        <f t="shared" si="63"/>
        <v>148.64426229508197</v>
      </c>
      <c r="L109" s="69">
        <v>824.3</v>
      </c>
      <c r="M109" s="59">
        <f t="shared" si="64"/>
        <v>695</v>
      </c>
      <c r="N109" s="59">
        <v>22</v>
      </c>
      <c r="O109" s="59">
        <f t="shared" si="65"/>
        <v>152.9</v>
      </c>
      <c r="P109" s="70">
        <v>847.9</v>
      </c>
      <c r="Q109" s="57">
        <f t="shared" si="66"/>
        <v>824.33</v>
      </c>
      <c r="R109" s="18">
        <f t="shared" si="67"/>
        <v>5.8816183816183809</v>
      </c>
      <c r="S109" s="21" t="s">
        <v>15</v>
      </c>
      <c r="T109" s="55">
        <v>1</v>
      </c>
      <c r="U109" s="23">
        <f t="shared" si="68"/>
        <v>675.68032786885249</v>
      </c>
      <c r="V109" s="59">
        <v>22</v>
      </c>
      <c r="W109" s="23">
        <f t="shared" si="69"/>
        <v>148.64967213114755</v>
      </c>
      <c r="X109" s="53">
        <f t="shared" si="70"/>
        <v>824.33</v>
      </c>
      <c r="Y109" s="59" t="s">
        <v>8</v>
      </c>
      <c r="Z109" s="123">
        <v>824.33</v>
      </c>
      <c r="AA109" s="73"/>
      <c r="AB109" s="73"/>
      <c r="AF109" s="36">
        <f t="shared" si="71"/>
        <v>656.39344262295072</v>
      </c>
      <c r="AG109" s="36">
        <f t="shared" si="72"/>
        <v>144.40655737704915</v>
      </c>
      <c r="AH109" s="36">
        <f t="shared" si="73"/>
        <v>800.8</v>
      </c>
      <c r="AI109" s="36">
        <f t="shared" si="74"/>
        <v>675.65573770491801</v>
      </c>
      <c r="AJ109" s="36">
        <f t="shared" si="75"/>
        <v>148.64426229508197</v>
      </c>
      <c r="AK109" s="36">
        <f t="shared" si="76"/>
        <v>824.3</v>
      </c>
      <c r="AL109" s="36">
        <f t="shared" si="77"/>
        <v>695</v>
      </c>
      <c r="AM109" s="36">
        <f t="shared" si="78"/>
        <v>152.9</v>
      </c>
      <c r="AN109" s="36">
        <f t="shared" si="79"/>
        <v>847.9</v>
      </c>
    </row>
    <row r="110" spans="1:40" ht="46.5" customHeight="1" x14ac:dyDescent="0.3">
      <c r="A110" s="74">
        <v>102</v>
      </c>
      <c r="B110" s="63" t="s">
        <v>135</v>
      </c>
      <c r="C110" s="71" t="s">
        <v>12</v>
      </c>
      <c r="D110" s="64" t="s">
        <v>31</v>
      </c>
      <c r="E110" s="59">
        <f t="shared" si="60"/>
        <v>616.14754098360663</v>
      </c>
      <c r="F110" s="59">
        <v>22</v>
      </c>
      <c r="G110" s="59">
        <f t="shared" si="61"/>
        <v>135.55245901639347</v>
      </c>
      <c r="H110" s="58">
        <v>751.7</v>
      </c>
      <c r="I110" s="59">
        <f t="shared" si="62"/>
        <v>634.26229508196718</v>
      </c>
      <c r="J110" s="59">
        <v>22</v>
      </c>
      <c r="K110" s="59">
        <f t="shared" si="63"/>
        <v>139.53770491803277</v>
      </c>
      <c r="L110" s="69">
        <v>773.8</v>
      </c>
      <c r="M110" s="59">
        <f t="shared" si="64"/>
        <v>652.37704918032784</v>
      </c>
      <c r="N110" s="59">
        <v>22</v>
      </c>
      <c r="O110" s="59">
        <f t="shared" si="65"/>
        <v>143.52295081967213</v>
      </c>
      <c r="P110" s="70">
        <v>795.9</v>
      </c>
      <c r="Q110" s="57">
        <f t="shared" si="66"/>
        <v>773.8</v>
      </c>
      <c r="R110" s="18">
        <f t="shared" si="67"/>
        <v>5.8800053212717813</v>
      </c>
      <c r="S110" s="21" t="s">
        <v>15</v>
      </c>
      <c r="T110" s="55">
        <v>1</v>
      </c>
      <c r="U110" s="23">
        <f t="shared" si="68"/>
        <v>634.26229508196718</v>
      </c>
      <c r="V110" s="59">
        <v>22</v>
      </c>
      <c r="W110" s="23">
        <f t="shared" si="69"/>
        <v>139.53770491803277</v>
      </c>
      <c r="X110" s="53">
        <f t="shared" si="70"/>
        <v>773.8</v>
      </c>
      <c r="Y110" s="59" t="s">
        <v>8</v>
      </c>
      <c r="Z110" s="123">
        <v>276</v>
      </c>
      <c r="AA110" s="73"/>
      <c r="AB110" s="73"/>
      <c r="AF110" s="36">
        <f t="shared" si="71"/>
        <v>616.14754098360663</v>
      </c>
      <c r="AG110" s="36">
        <f t="shared" si="72"/>
        <v>135.55245901639347</v>
      </c>
      <c r="AH110" s="36">
        <f t="shared" si="73"/>
        <v>751.7</v>
      </c>
      <c r="AI110" s="36">
        <f t="shared" si="74"/>
        <v>634.26229508196718</v>
      </c>
      <c r="AJ110" s="36">
        <f t="shared" si="75"/>
        <v>139.53770491803277</v>
      </c>
      <c r="AK110" s="36">
        <f t="shared" si="76"/>
        <v>773.8</v>
      </c>
      <c r="AL110" s="36">
        <f t="shared" si="77"/>
        <v>652.37704918032784</v>
      </c>
      <c r="AM110" s="36">
        <f t="shared" si="78"/>
        <v>143.52295081967213</v>
      </c>
      <c r="AN110" s="36">
        <f t="shared" si="79"/>
        <v>795.9</v>
      </c>
    </row>
    <row r="111" spans="1:40" ht="46.5" customHeight="1" x14ac:dyDescent="0.3">
      <c r="A111" s="74">
        <v>103</v>
      </c>
      <c r="B111" s="63" t="s">
        <v>136</v>
      </c>
      <c r="C111" s="71" t="s">
        <v>12</v>
      </c>
      <c r="D111" s="64" t="s">
        <v>31</v>
      </c>
      <c r="E111" s="59">
        <f t="shared" si="60"/>
        <v>40.245901639344261</v>
      </c>
      <c r="F111" s="59">
        <v>22</v>
      </c>
      <c r="G111" s="59">
        <f t="shared" si="61"/>
        <v>8.8540983606557369</v>
      </c>
      <c r="H111" s="58">
        <v>49.1</v>
      </c>
      <c r="I111" s="59">
        <f t="shared" si="62"/>
        <v>41.393442622950822</v>
      </c>
      <c r="J111" s="59">
        <v>22</v>
      </c>
      <c r="K111" s="59">
        <f t="shared" si="63"/>
        <v>9.1065573770491799</v>
      </c>
      <c r="L111" s="69">
        <v>50.5</v>
      </c>
      <c r="M111" s="59">
        <f t="shared" si="64"/>
        <v>42.622950819672127</v>
      </c>
      <c r="N111" s="59">
        <v>22</v>
      </c>
      <c r="O111" s="59">
        <f t="shared" si="65"/>
        <v>9.3770491803278677</v>
      </c>
      <c r="P111" s="70">
        <v>52</v>
      </c>
      <c r="Q111" s="57">
        <f t="shared" si="66"/>
        <v>50.53</v>
      </c>
      <c r="R111" s="18">
        <f t="shared" si="67"/>
        <v>5.906313645621168</v>
      </c>
      <c r="S111" s="21" t="s">
        <v>15</v>
      </c>
      <c r="T111" s="55">
        <v>1</v>
      </c>
      <c r="U111" s="23">
        <f t="shared" si="68"/>
        <v>41.418032786885242</v>
      </c>
      <c r="V111" s="59">
        <v>22</v>
      </c>
      <c r="W111" s="23">
        <f t="shared" si="69"/>
        <v>9.1119672131147524</v>
      </c>
      <c r="X111" s="53">
        <f t="shared" si="70"/>
        <v>50.53</v>
      </c>
      <c r="Y111" s="59" t="s">
        <v>8</v>
      </c>
      <c r="Z111" s="123">
        <v>50.53</v>
      </c>
      <c r="AA111" s="73"/>
      <c r="AB111" s="73"/>
      <c r="AF111" s="36">
        <f t="shared" si="71"/>
        <v>40.245901639344261</v>
      </c>
      <c r="AG111" s="36">
        <f t="shared" si="72"/>
        <v>8.8540983606557369</v>
      </c>
      <c r="AH111" s="36">
        <f t="shared" si="73"/>
        <v>49.1</v>
      </c>
      <c r="AI111" s="36">
        <f t="shared" si="74"/>
        <v>41.393442622950822</v>
      </c>
      <c r="AJ111" s="36">
        <f t="shared" si="75"/>
        <v>9.1065573770491799</v>
      </c>
      <c r="AK111" s="36">
        <f t="shared" si="76"/>
        <v>50.5</v>
      </c>
      <c r="AL111" s="36">
        <f t="shared" si="77"/>
        <v>42.622950819672127</v>
      </c>
      <c r="AM111" s="36">
        <f t="shared" si="78"/>
        <v>9.3770491803278677</v>
      </c>
      <c r="AN111" s="36">
        <f t="shared" si="79"/>
        <v>52</v>
      </c>
    </row>
    <row r="112" spans="1:40" ht="46.5" customHeight="1" x14ac:dyDescent="0.3">
      <c r="A112" s="74">
        <v>104</v>
      </c>
      <c r="B112" s="63" t="s">
        <v>137</v>
      </c>
      <c r="C112" s="71" t="s">
        <v>12</v>
      </c>
      <c r="D112" s="64" t="s">
        <v>31</v>
      </c>
      <c r="E112" s="59">
        <f t="shared" si="60"/>
        <v>70.819672131147541</v>
      </c>
      <c r="F112" s="59">
        <v>22</v>
      </c>
      <c r="G112" s="59">
        <f t="shared" si="61"/>
        <v>15.580327868852459</v>
      </c>
      <c r="H112" s="58">
        <v>86.4</v>
      </c>
      <c r="I112" s="59">
        <f t="shared" si="62"/>
        <v>72.868852459016395</v>
      </c>
      <c r="J112" s="59">
        <v>22</v>
      </c>
      <c r="K112" s="59">
        <f t="shared" si="63"/>
        <v>16.031147540983607</v>
      </c>
      <c r="L112" s="69">
        <v>88.9</v>
      </c>
      <c r="M112" s="59">
        <f t="shared" si="64"/>
        <v>75</v>
      </c>
      <c r="N112" s="59">
        <v>22</v>
      </c>
      <c r="O112" s="59">
        <f t="shared" si="65"/>
        <v>16.5</v>
      </c>
      <c r="P112" s="70">
        <v>91.5</v>
      </c>
      <c r="Q112" s="57">
        <f t="shared" si="66"/>
        <v>88.93</v>
      </c>
      <c r="R112" s="18">
        <f t="shared" si="67"/>
        <v>5.9027777777777715</v>
      </c>
      <c r="S112" s="21" t="s">
        <v>15</v>
      </c>
      <c r="T112" s="55">
        <v>1</v>
      </c>
      <c r="U112" s="23">
        <f t="shared" si="68"/>
        <v>72.893442622950815</v>
      </c>
      <c r="V112" s="59">
        <v>22</v>
      </c>
      <c r="W112" s="23">
        <f t="shared" si="69"/>
        <v>16.036557377049178</v>
      </c>
      <c r="X112" s="53">
        <f t="shared" si="70"/>
        <v>88.93</v>
      </c>
      <c r="Y112" s="59" t="s">
        <v>8</v>
      </c>
      <c r="Z112" s="123">
        <v>88.93</v>
      </c>
      <c r="AA112" s="73"/>
      <c r="AB112" s="73"/>
      <c r="AF112" s="36">
        <f t="shared" si="71"/>
        <v>70.819672131147541</v>
      </c>
      <c r="AG112" s="36">
        <f t="shared" si="72"/>
        <v>15.580327868852459</v>
      </c>
      <c r="AH112" s="36">
        <f t="shared" si="73"/>
        <v>86.4</v>
      </c>
      <c r="AI112" s="36">
        <f t="shared" si="74"/>
        <v>72.868852459016395</v>
      </c>
      <c r="AJ112" s="36">
        <f t="shared" si="75"/>
        <v>16.031147540983607</v>
      </c>
      <c r="AK112" s="36">
        <f t="shared" si="76"/>
        <v>88.9</v>
      </c>
      <c r="AL112" s="36">
        <f t="shared" si="77"/>
        <v>75</v>
      </c>
      <c r="AM112" s="36">
        <f t="shared" si="78"/>
        <v>16.5</v>
      </c>
      <c r="AN112" s="36">
        <f t="shared" si="79"/>
        <v>91.5</v>
      </c>
    </row>
    <row r="113" spans="1:40" ht="46.5" customHeight="1" x14ac:dyDescent="0.3">
      <c r="A113" s="74">
        <v>105</v>
      </c>
      <c r="B113" s="63" t="s">
        <v>138</v>
      </c>
      <c r="C113" s="71" t="s">
        <v>12</v>
      </c>
      <c r="D113" s="64" t="s">
        <v>31</v>
      </c>
      <c r="E113" s="59">
        <f t="shared" si="60"/>
        <v>103.03278688524591</v>
      </c>
      <c r="F113" s="59">
        <v>22</v>
      </c>
      <c r="G113" s="59">
        <f t="shared" si="61"/>
        <v>22.667213114754098</v>
      </c>
      <c r="H113" s="58">
        <v>125.7</v>
      </c>
      <c r="I113" s="59">
        <f t="shared" si="62"/>
        <v>106.06557377049182</v>
      </c>
      <c r="J113" s="59">
        <v>22</v>
      </c>
      <c r="K113" s="59">
        <f t="shared" si="63"/>
        <v>23.3344262295082</v>
      </c>
      <c r="L113" s="69">
        <v>129.4</v>
      </c>
      <c r="M113" s="59">
        <f t="shared" si="64"/>
        <v>109.09836065573771</v>
      </c>
      <c r="N113" s="59">
        <v>22</v>
      </c>
      <c r="O113" s="59">
        <f t="shared" si="65"/>
        <v>24.001639344262294</v>
      </c>
      <c r="P113" s="70">
        <v>133.1</v>
      </c>
      <c r="Q113" s="57">
        <f t="shared" si="66"/>
        <v>129.4</v>
      </c>
      <c r="R113" s="18">
        <f t="shared" si="67"/>
        <v>5.887032617342868</v>
      </c>
      <c r="S113" s="21" t="s">
        <v>15</v>
      </c>
      <c r="T113" s="55">
        <v>1</v>
      </c>
      <c r="U113" s="23">
        <f t="shared" si="68"/>
        <v>106.06557377049182</v>
      </c>
      <c r="V113" s="59">
        <v>22</v>
      </c>
      <c r="W113" s="23">
        <f t="shared" si="69"/>
        <v>23.3344262295082</v>
      </c>
      <c r="X113" s="53">
        <f t="shared" si="70"/>
        <v>129.4</v>
      </c>
      <c r="Y113" s="59" t="s">
        <v>8</v>
      </c>
      <c r="Z113" s="123">
        <v>129.4</v>
      </c>
      <c r="AA113" s="73"/>
      <c r="AB113" s="73"/>
      <c r="AF113" s="36">
        <f t="shared" si="71"/>
        <v>103.03278688524591</v>
      </c>
      <c r="AG113" s="36">
        <f t="shared" si="72"/>
        <v>22.667213114754098</v>
      </c>
      <c r="AH113" s="36">
        <f t="shared" si="73"/>
        <v>125.7</v>
      </c>
      <c r="AI113" s="36">
        <f t="shared" si="74"/>
        <v>106.06557377049182</v>
      </c>
      <c r="AJ113" s="36">
        <f t="shared" si="75"/>
        <v>23.3344262295082</v>
      </c>
      <c r="AK113" s="36">
        <f t="shared" si="76"/>
        <v>129.4</v>
      </c>
      <c r="AL113" s="36">
        <f t="shared" si="77"/>
        <v>109.09836065573771</v>
      </c>
      <c r="AM113" s="36">
        <f t="shared" si="78"/>
        <v>24.001639344262294</v>
      </c>
      <c r="AN113" s="36">
        <f t="shared" si="79"/>
        <v>133.1</v>
      </c>
    </row>
    <row r="114" spans="1:40" ht="46.5" customHeight="1" x14ac:dyDescent="0.3">
      <c r="A114" s="74">
        <v>106</v>
      </c>
      <c r="B114" s="63" t="s">
        <v>139</v>
      </c>
      <c r="C114" s="71" t="s">
        <v>12</v>
      </c>
      <c r="D114" s="64" t="s">
        <v>31</v>
      </c>
      <c r="E114" s="59">
        <f t="shared" si="60"/>
        <v>79.836065573770497</v>
      </c>
      <c r="F114" s="59">
        <v>22</v>
      </c>
      <c r="G114" s="59">
        <f t="shared" si="61"/>
        <v>17.563934426229508</v>
      </c>
      <c r="H114" s="58">
        <v>97.4</v>
      </c>
      <c r="I114" s="59">
        <f t="shared" si="62"/>
        <v>82.213114754098356</v>
      </c>
      <c r="J114" s="59">
        <v>22</v>
      </c>
      <c r="K114" s="59">
        <f t="shared" si="63"/>
        <v>18.086885245901641</v>
      </c>
      <c r="L114" s="69">
        <v>100.3</v>
      </c>
      <c r="M114" s="59">
        <f t="shared" si="64"/>
        <v>84.590163934426229</v>
      </c>
      <c r="N114" s="59">
        <v>22</v>
      </c>
      <c r="O114" s="59">
        <f t="shared" si="65"/>
        <v>18.60983606557377</v>
      </c>
      <c r="P114" s="70">
        <v>103.2</v>
      </c>
      <c r="Q114" s="57">
        <f t="shared" si="66"/>
        <v>100.3</v>
      </c>
      <c r="R114" s="18">
        <f t="shared" si="67"/>
        <v>5.9548254620123089</v>
      </c>
      <c r="S114" s="21" t="s">
        <v>15</v>
      </c>
      <c r="T114" s="55">
        <v>1</v>
      </c>
      <c r="U114" s="23">
        <f t="shared" si="68"/>
        <v>82.213114754098356</v>
      </c>
      <c r="V114" s="59">
        <v>22</v>
      </c>
      <c r="W114" s="23">
        <f t="shared" si="69"/>
        <v>18.086885245901641</v>
      </c>
      <c r="X114" s="53">
        <f t="shared" si="70"/>
        <v>100.3</v>
      </c>
      <c r="Y114" s="59" t="s">
        <v>8</v>
      </c>
      <c r="Z114" s="123">
        <v>100.3</v>
      </c>
      <c r="AA114" s="73"/>
      <c r="AB114" s="73"/>
      <c r="AF114" s="36">
        <f t="shared" si="71"/>
        <v>79.836065573770497</v>
      </c>
      <c r="AG114" s="36">
        <f t="shared" si="72"/>
        <v>17.563934426229508</v>
      </c>
      <c r="AH114" s="36">
        <f t="shared" si="73"/>
        <v>97.4</v>
      </c>
      <c r="AI114" s="36">
        <f t="shared" si="74"/>
        <v>82.213114754098356</v>
      </c>
      <c r="AJ114" s="36">
        <f t="shared" si="75"/>
        <v>18.086885245901641</v>
      </c>
      <c r="AK114" s="36">
        <f t="shared" si="76"/>
        <v>100.3</v>
      </c>
      <c r="AL114" s="36">
        <f t="shared" si="77"/>
        <v>84.590163934426229</v>
      </c>
      <c r="AM114" s="36">
        <f t="shared" si="78"/>
        <v>18.60983606557377</v>
      </c>
      <c r="AN114" s="36">
        <f t="shared" si="79"/>
        <v>103.2</v>
      </c>
    </row>
    <row r="115" spans="1:40" ht="46.5" customHeight="1" x14ac:dyDescent="0.3">
      <c r="A115" s="74">
        <v>107</v>
      </c>
      <c r="B115" s="63" t="s">
        <v>140</v>
      </c>
      <c r="C115" s="71" t="s">
        <v>12</v>
      </c>
      <c r="D115" s="64" t="s">
        <v>31</v>
      </c>
      <c r="E115" s="59">
        <f t="shared" si="60"/>
        <v>358.11475409836066</v>
      </c>
      <c r="F115" s="59">
        <v>22</v>
      </c>
      <c r="G115" s="59">
        <f t="shared" si="61"/>
        <v>78.785245901639342</v>
      </c>
      <c r="H115" s="58">
        <v>436.9</v>
      </c>
      <c r="I115" s="59">
        <f t="shared" si="62"/>
        <v>368.68852459016392</v>
      </c>
      <c r="J115" s="59">
        <v>22</v>
      </c>
      <c r="K115" s="59">
        <f t="shared" si="63"/>
        <v>81.111475409836061</v>
      </c>
      <c r="L115" s="69">
        <v>449.8</v>
      </c>
      <c r="M115" s="59">
        <f t="shared" si="64"/>
        <v>379.18032786885249</v>
      </c>
      <c r="N115" s="59">
        <v>22</v>
      </c>
      <c r="O115" s="59">
        <f t="shared" si="65"/>
        <v>83.41967213114755</v>
      </c>
      <c r="P115" s="70">
        <v>462.6</v>
      </c>
      <c r="Q115" s="57">
        <f t="shared" si="66"/>
        <v>449.77</v>
      </c>
      <c r="R115" s="18">
        <f t="shared" si="67"/>
        <v>5.8823529411764781</v>
      </c>
      <c r="S115" s="21" t="s">
        <v>15</v>
      </c>
      <c r="T115" s="55">
        <v>1</v>
      </c>
      <c r="U115" s="23">
        <f t="shared" si="68"/>
        <v>368.6639344262295</v>
      </c>
      <c r="V115" s="59">
        <v>22</v>
      </c>
      <c r="W115" s="23">
        <f t="shared" si="69"/>
        <v>81.106065573770493</v>
      </c>
      <c r="X115" s="53">
        <f t="shared" si="70"/>
        <v>449.77</v>
      </c>
      <c r="Y115" s="59" t="s">
        <v>8</v>
      </c>
      <c r="Z115" s="123">
        <v>246.9</v>
      </c>
      <c r="AA115" s="73"/>
      <c r="AB115" s="73"/>
      <c r="AF115" s="36">
        <f t="shared" si="71"/>
        <v>358.11475409836066</v>
      </c>
      <c r="AG115" s="36">
        <f t="shared" si="72"/>
        <v>78.785245901639342</v>
      </c>
      <c r="AH115" s="36">
        <f t="shared" si="73"/>
        <v>436.9</v>
      </c>
      <c r="AI115" s="36">
        <f t="shared" si="74"/>
        <v>368.68852459016392</v>
      </c>
      <c r="AJ115" s="36">
        <f t="shared" si="75"/>
        <v>81.111475409836061</v>
      </c>
      <c r="AK115" s="36">
        <f t="shared" si="76"/>
        <v>449.8</v>
      </c>
      <c r="AL115" s="36">
        <f t="shared" si="77"/>
        <v>379.18032786885249</v>
      </c>
      <c r="AM115" s="36">
        <f t="shared" si="78"/>
        <v>83.41967213114755</v>
      </c>
      <c r="AN115" s="36">
        <f t="shared" si="79"/>
        <v>462.6</v>
      </c>
    </row>
    <row r="116" spans="1:40" ht="46.5" customHeight="1" x14ac:dyDescent="0.3">
      <c r="A116" s="74">
        <v>108</v>
      </c>
      <c r="B116" s="63" t="s">
        <v>141</v>
      </c>
      <c r="C116" s="71" t="s">
        <v>12</v>
      </c>
      <c r="D116" s="64" t="s">
        <v>31</v>
      </c>
      <c r="E116" s="59">
        <f t="shared" si="60"/>
        <v>358.11475409836066</v>
      </c>
      <c r="F116" s="59">
        <v>22</v>
      </c>
      <c r="G116" s="59">
        <f t="shared" si="61"/>
        <v>78.785245901639342</v>
      </c>
      <c r="H116" s="58">
        <v>436.9</v>
      </c>
      <c r="I116" s="59">
        <f t="shared" si="62"/>
        <v>368.68852459016392</v>
      </c>
      <c r="J116" s="59">
        <v>22</v>
      </c>
      <c r="K116" s="59">
        <f t="shared" si="63"/>
        <v>81.111475409836061</v>
      </c>
      <c r="L116" s="69">
        <v>449.8</v>
      </c>
      <c r="M116" s="59">
        <f t="shared" si="64"/>
        <v>379.18032786885249</v>
      </c>
      <c r="N116" s="59">
        <v>22</v>
      </c>
      <c r="O116" s="59">
        <f t="shared" si="65"/>
        <v>83.41967213114755</v>
      </c>
      <c r="P116" s="70">
        <v>462.6</v>
      </c>
      <c r="Q116" s="57">
        <f t="shared" si="66"/>
        <v>449.77</v>
      </c>
      <c r="R116" s="18">
        <f t="shared" si="67"/>
        <v>5.8823529411764781</v>
      </c>
      <c r="S116" s="21" t="s">
        <v>15</v>
      </c>
      <c r="T116" s="55">
        <v>1</v>
      </c>
      <c r="U116" s="23">
        <f t="shared" si="68"/>
        <v>368.6639344262295</v>
      </c>
      <c r="V116" s="59">
        <v>22</v>
      </c>
      <c r="W116" s="23">
        <f t="shared" si="69"/>
        <v>81.106065573770493</v>
      </c>
      <c r="X116" s="53">
        <f t="shared" si="70"/>
        <v>449.77</v>
      </c>
      <c r="Y116" s="59" t="s">
        <v>8</v>
      </c>
      <c r="Z116" s="123">
        <v>254.39</v>
      </c>
      <c r="AA116" s="73"/>
      <c r="AB116" s="73"/>
      <c r="AF116" s="36">
        <f t="shared" si="71"/>
        <v>358.11475409836066</v>
      </c>
      <c r="AG116" s="36">
        <f t="shared" si="72"/>
        <v>78.785245901639342</v>
      </c>
      <c r="AH116" s="36">
        <f t="shared" si="73"/>
        <v>436.9</v>
      </c>
      <c r="AI116" s="36">
        <f t="shared" si="74"/>
        <v>368.68852459016392</v>
      </c>
      <c r="AJ116" s="36">
        <f t="shared" si="75"/>
        <v>81.111475409836061</v>
      </c>
      <c r="AK116" s="36">
        <f t="shared" si="76"/>
        <v>449.8</v>
      </c>
      <c r="AL116" s="36">
        <f t="shared" si="77"/>
        <v>379.18032786885249</v>
      </c>
      <c r="AM116" s="36">
        <f t="shared" si="78"/>
        <v>83.41967213114755</v>
      </c>
      <c r="AN116" s="36">
        <f t="shared" si="79"/>
        <v>462.6</v>
      </c>
    </row>
    <row r="117" spans="1:40" ht="46.5" customHeight="1" x14ac:dyDescent="0.3">
      <c r="A117" s="74">
        <v>109</v>
      </c>
      <c r="B117" s="63" t="s">
        <v>218</v>
      </c>
      <c r="C117" s="71" t="s">
        <v>12</v>
      </c>
      <c r="D117" s="64" t="s">
        <v>31</v>
      </c>
      <c r="E117" s="59">
        <f t="shared" si="60"/>
        <v>1612.950819672131</v>
      </c>
      <c r="F117" s="59">
        <v>22</v>
      </c>
      <c r="G117" s="59">
        <f t="shared" si="61"/>
        <v>354.84918032786885</v>
      </c>
      <c r="H117" s="58">
        <v>1967.8</v>
      </c>
      <c r="I117" s="59">
        <f t="shared" si="62"/>
        <v>1660.327868852459</v>
      </c>
      <c r="J117" s="59">
        <v>22</v>
      </c>
      <c r="K117" s="59">
        <f t="shared" si="63"/>
        <v>365.27213114754096</v>
      </c>
      <c r="L117" s="69">
        <v>2025.6</v>
      </c>
      <c r="M117" s="59">
        <f t="shared" si="64"/>
        <v>1707.7868852459017</v>
      </c>
      <c r="N117" s="59">
        <v>22</v>
      </c>
      <c r="O117" s="59">
        <f t="shared" si="65"/>
        <v>375.71311475409834</v>
      </c>
      <c r="P117" s="70">
        <v>2083.5</v>
      </c>
      <c r="Q117" s="57">
        <f t="shared" si="66"/>
        <v>2025.63</v>
      </c>
      <c r="R117" s="18">
        <f t="shared" si="67"/>
        <v>5.8796625673340799</v>
      </c>
      <c r="S117" s="21" t="s">
        <v>15</v>
      </c>
      <c r="T117" s="55">
        <v>1</v>
      </c>
      <c r="U117" s="23">
        <f t="shared" si="68"/>
        <v>1660.3524590163936</v>
      </c>
      <c r="V117" s="59">
        <v>22</v>
      </c>
      <c r="W117" s="23">
        <f t="shared" si="69"/>
        <v>365.27754098360657</v>
      </c>
      <c r="X117" s="53">
        <f t="shared" si="70"/>
        <v>2025.63</v>
      </c>
      <c r="Y117" s="59" t="s">
        <v>8</v>
      </c>
      <c r="Z117" s="123">
        <v>1314.55</v>
      </c>
      <c r="AA117" s="73"/>
      <c r="AB117" s="73"/>
      <c r="AF117" s="36">
        <f t="shared" si="71"/>
        <v>1612.950819672131</v>
      </c>
      <c r="AG117" s="36">
        <f t="shared" si="72"/>
        <v>354.84918032786885</v>
      </c>
      <c r="AH117" s="36">
        <f t="shared" si="73"/>
        <v>1967.8</v>
      </c>
      <c r="AI117" s="36">
        <f t="shared" si="74"/>
        <v>1660.327868852459</v>
      </c>
      <c r="AJ117" s="36">
        <f t="shared" si="75"/>
        <v>365.27213114754096</v>
      </c>
      <c r="AK117" s="36">
        <f t="shared" si="76"/>
        <v>2025.6</v>
      </c>
      <c r="AL117" s="36">
        <f t="shared" si="77"/>
        <v>1707.7868852459017</v>
      </c>
      <c r="AM117" s="36">
        <f t="shared" si="78"/>
        <v>375.71311475409834</v>
      </c>
      <c r="AN117" s="36">
        <f t="shared" si="79"/>
        <v>2083.5</v>
      </c>
    </row>
    <row r="118" spans="1:40" ht="46.5" customHeight="1" x14ac:dyDescent="0.3">
      <c r="A118" s="74">
        <v>110</v>
      </c>
      <c r="B118" s="63" t="s">
        <v>142</v>
      </c>
      <c r="C118" s="71" t="s">
        <v>12</v>
      </c>
      <c r="D118" s="64" t="s">
        <v>31</v>
      </c>
      <c r="E118" s="59">
        <f t="shared" si="60"/>
        <v>391.22950819672133</v>
      </c>
      <c r="F118" s="59">
        <v>22</v>
      </c>
      <c r="G118" s="59">
        <f t="shared" si="61"/>
        <v>86.070491803278699</v>
      </c>
      <c r="H118" s="58">
        <v>477.3</v>
      </c>
      <c r="I118" s="59">
        <f t="shared" si="62"/>
        <v>402.70491803278691</v>
      </c>
      <c r="J118" s="59">
        <v>22</v>
      </c>
      <c r="K118" s="59">
        <f t="shared" si="63"/>
        <v>88.595081967213119</v>
      </c>
      <c r="L118" s="69">
        <v>491.3</v>
      </c>
      <c r="M118" s="59">
        <f t="shared" si="64"/>
        <v>414.26229508196724</v>
      </c>
      <c r="N118" s="59">
        <v>22</v>
      </c>
      <c r="O118" s="59">
        <f t="shared" si="65"/>
        <v>91.137704918032782</v>
      </c>
      <c r="P118" s="70">
        <v>505.4</v>
      </c>
      <c r="Q118" s="57">
        <f t="shared" si="66"/>
        <v>491.33</v>
      </c>
      <c r="R118" s="18">
        <f t="shared" si="67"/>
        <v>5.8872826314686648</v>
      </c>
      <c r="S118" s="21" t="s">
        <v>15</v>
      </c>
      <c r="T118" s="55">
        <v>1</v>
      </c>
      <c r="U118" s="23">
        <f t="shared" si="68"/>
        <v>402.72950819672133</v>
      </c>
      <c r="V118" s="59">
        <v>22</v>
      </c>
      <c r="W118" s="23">
        <f t="shared" si="69"/>
        <v>88.600491803278686</v>
      </c>
      <c r="X118" s="53">
        <f t="shared" si="70"/>
        <v>491.33</v>
      </c>
      <c r="Y118" s="59" t="s">
        <v>8</v>
      </c>
      <c r="Z118" s="123">
        <v>328.15</v>
      </c>
      <c r="AA118" s="73"/>
      <c r="AB118" s="73"/>
      <c r="AF118" s="36">
        <f t="shared" si="71"/>
        <v>391.22950819672133</v>
      </c>
      <c r="AG118" s="36">
        <f t="shared" si="72"/>
        <v>86.070491803278699</v>
      </c>
      <c r="AH118" s="36">
        <f t="shared" si="73"/>
        <v>477.3</v>
      </c>
      <c r="AI118" s="36">
        <f t="shared" si="74"/>
        <v>402.70491803278691</v>
      </c>
      <c r="AJ118" s="36">
        <f t="shared" si="75"/>
        <v>88.595081967213119</v>
      </c>
      <c r="AK118" s="36">
        <f t="shared" si="76"/>
        <v>491.3</v>
      </c>
      <c r="AL118" s="36">
        <f t="shared" si="77"/>
        <v>414.26229508196724</v>
      </c>
      <c r="AM118" s="36">
        <f t="shared" si="78"/>
        <v>91.137704918032782</v>
      </c>
      <c r="AN118" s="36">
        <f t="shared" si="79"/>
        <v>505.4</v>
      </c>
    </row>
    <row r="119" spans="1:40" ht="46.5" customHeight="1" x14ac:dyDescent="0.3">
      <c r="A119" s="74">
        <v>111</v>
      </c>
      <c r="B119" s="63" t="s">
        <v>143</v>
      </c>
      <c r="C119" s="71" t="s">
        <v>12</v>
      </c>
      <c r="D119" s="64" t="s">
        <v>31</v>
      </c>
      <c r="E119" s="59">
        <f t="shared" si="60"/>
        <v>165.65573770491804</v>
      </c>
      <c r="F119" s="59">
        <v>22</v>
      </c>
      <c r="G119" s="59">
        <f t="shared" si="61"/>
        <v>36.44426229508197</v>
      </c>
      <c r="H119" s="58">
        <v>202.1</v>
      </c>
      <c r="I119" s="59">
        <f t="shared" si="62"/>
        <v>170.57377049180326</v>
      </c>
      <c r="J119" s="59">
        <v>22</v>
      </c>
      <c r="K119" s="59">
        <f t="shared" si="63"/>
        <v>37.526229508196721</v>
      </c>
      <c r="L119" s="69">
        <v>208.1</v>
      </c>
      <c r="M119" s="59">
        <f t="shared" si="64"/>
        <v>175.40983606557376</v>
      </c>
      <c r="N119" s="59">
        <v>22</v>
      </c>
      <c r="O119" s="59">
        <f t="shared" si="65"/>
        <v>38.590163934426229</v>
      </c>
      <c r="P119" s="70">
        <v>214</v>
      </c>
      <c r="Q119" s="57">
        <f t="shared" si="66"/>
        <v>208.07</v>
      </c>
      <c r="R119" s="18">
        <f t="shared" si="67"/>
        <v>5.8881741712023796</v>
      </c>
      <c r="S119" s="21" t="s">
        <v>15</v>
      </c>
      <c r="T119" s="55">
        <v>1</v>
      </c>
      <c r="U119" s="23">
        <f t="shared" si="68"/>
        <v>170.54918032786887</v>
      </c>
      <c r="V119" s="59">
        <v>22</v>
      </c>
      <c r="W119" s="23">
        <f t="shared" si="69"/>
        <v>37.520819672131154</v>
      </c>
      <c r="X119" s="53">
        <f t="shared" si="70"/>
        <v>208.07</v>
      </c>
      <c r="Y119" s="59" t="s">
        <v>8</v>
      </c>
      <c r="Z119" s="123">
        <v>208.07</v>
      </c>
      <c r="AA119" s="73"/>
      <c r="AB119" s="73"/>
      <c r="AF119" s="36">
        <f t="shared" si="71"/>
        <v>165.65573770491804</v>
      </c>
      <c r="AG119" s="36">
        <f t="shared" si="72"/>
        <v>36.44426229508197</v>
      </c>
      <c r="AH119" s="36">
        <f t="shared" si="73"/>
        <v>202.1</v>
      </c>
      <c r="AI119" s="36">
        <f t="shared" si="74"/>
        <v>170.57377049180326</v>
      </c>
      <c r="AJ119" s="36">
        <f t="shared" si="75"/>
        <v>37.526229508196721</v>
      </c>
      <c r="AK119" s="36">
        <f t="shared" si="76"/>
        <v>208.1</v>
      </c>
      <c r="AL119" s="36">
        <f t="shared" si="77"/>
        <v>175.40983606557376</v>
      </c>
      <c r="AM119" s="36">
        <f t="shared" si="78"/>
        <v>38.590163934426229</v>
      </c>
      <c r="AN119" s="36">
        <f t="shared" si="79"/>
        <v>214</v>
      </c>
    </row>
    <row r="120" spans="1:40" ht="46.5" customHeight="1" x14ac:dyDescent="0.3">
      <c r="A120" s="74">
        <v>112</v>
      </c>
      <c r="B120" s="63" t="s">
        <v>144</v>
      </c>
      <c r="C120" s="71" t="s">
        <v>12</v>
      </c>
      <c r="D120" s="64" t="s">
        <v>31</v>
      </c>
      <c r="E120" s="59">
        <f t="shared" si="60"/>
        <v>165.65573770491804</v>
      </c>
      <c r="F120" s="59">
        <v>22</v>
      </c>
      <c r="G120" s="59">
        <f t="shared" si="61"/>
        <v>36.44426229508197</v>
      </c>
      <c r="H120" s="58">
        <v>202.1</v>
      </c>
      <c r="I120" s="59">
        <f t="shared" si="62"/>
        <v>170.57377049180326</v>
      </c>
      <c r="J120" s="59">
        <v>22</v>
      </c>
      <c r="K120" s="59">
        <f t="shared" si="63"/>
        <v>37.526229508196721</v>
      </c>
      <c r="L120" s="69">
        <v>208.1</v>
      </c>
      <c r="M120" s="59">
        <f t="shared" si="64"/>
        <v>175.40983606557376</v>
      </c>
      <c r="N120" s="59">
        <v>22</v>
      </c>
      <c r="O120" s="59">
        <f t="shared" si="65"/>
        <v>38.590163934426229</v>
      </c>
      <c r="P120" s="70">
        <v>214</v>
      </c>
      <c r="Q120" s="57">
        <f t="shared" si="66"/>
        <v>208.07</v>
      </c>
      <c r="R120" s="18">
        <f t="shared" si="67"/>
        <v>5.8881741712023796</v>
      </c>
      <c r="S120" s="21" t="s">
        <v>15</v>
      </c>
      <c r="T120" s="55">
        <v>1</v>
      </c>
      <c r="U120" s="23">
        <f t="shared" si="68"/>
        <v>170.54918032786887</v>
      </c>
      <c r="V120" s="59">
        <v>22</v>
      </c>
      <c r="W120" s="23">
        <f t="shared" si="69"/>
        <v>37.520819672131154</v>
      </c>
      <c r="X120" s="53">
        <f t="shared" si="70"/>
        <v>208.07</v>
      </c>
      <c r="Y120" s="59" t="s">
        <v>8</v>
      </c>
      <c r="Z120" s="123">
        <v>208.07</v>
      </c>
      <c r="AA120" s="73"/>
      <c r="AB120" s="73"/>
      <c r="AF120" s="36">
        <f t="shared" si="71"/>
        <v>165.65573770491804</v>
      </c>
      <c r="AG120" s="36">
        <f t="shared" si="72"/>
        <v>36.44426229508197</v>
      </c>
      <c r="AH120" s="36">
        <f t="shared" si="73"/>
        <v>202.1</v>
      </c>
      <c r="AI120" s="36">
        <f t="shared" si="74"/>
        <v>170.57377049180326</v>
      </c>
      <c r="AJ120" s="36">
        <f t="shared" si="75"/>
        <v>37.526229508196721</v>
      </c>
      <c r="AK120" s="36">
        <f t="shared" si="76"/>
        <v>208.1</v>
      </c>
      <c r="AL120" s="36">
        <f t="shared" si="77"/>
        <v>175.40983606557376</v>
      </c>
      <c r="AM120" s="36">
        <f t="shared" si="78"/>
        <v>38.590163934426229</v>
      </c>
      <c r="AN120" s="36">
        <f t="shared" si="79"/>
        <v>214</v>
      </c>
    </row>
    <row r="121" spans="1:40" ht="46.5" customHeight="1" x14ac:dyDescent="0.3">
      <c r="A121" s="74">
        <v>113</v>
      </c>
      <c r="B121" s="63" t="s">
        <v>145</v>
      </c>
      <c r="C121" s="71" t="s">
        <v>12</v>
      </c>
      <c r="D121" s="64" t="s">
        <v>31</v>
      </c>
      <c r="E121" s="59">
        <f t="shared" si="60"/>
        <v>461.47540983606564</v>
      </c>
      <c r="F121" s="59">
        <v>22</v>
      </c>
      <c r="G121" s="59">
        <f t="shared" si="61"/>
        <v>101.52459016393443</v>
      </c>
      <c r="H121" s="58">
        <v>563</v>
      </c>
      <c r="I121" s="59">
        <f t="shared" si="62"/>
        <v>475</v>
      </c>
      <c r="J121" s="59">
        <v>22</v>
      </c>
      <c r="K121" s="59">
        <f t="shared" si="63"/>
        <v>104.5</v>
      </c>
      <c r="L121" s="69">
        <v>579.5</v>
      </c>
      <c r="M121" s="59">
        <f t="shared" si="64"/>
        <v>488.60655737704917</v>
      </c>
      <c r="N121" s="59">
        <v>22</v>
      </c>
      <c r="O121" s="59">
        <f t="shared" si="65"/>
        <v>107.49344262295082</v>
      </c>
      <c r="P121" s="70">
        <v>596.1</v>
      </c>
      <c r="Q121" s="57">
        <f t="shared" si="66"/>
        <v>579.53</v>
      </c>
      <c r="R121" s="18">
        <f t="shared" si="67"/>
        <v>5.8792184724689207</v>
      </c>
      <c r="S121" s="21" t="s">
        <v>15</v>
      </c>
      <c r="T121" s="55">
        <v>1</v>
      </c>
      <c r="U121" s="23">
        <f t="shared" si="68"/>
        <v>475.02459016393442</v>
      </c>
      <c r="V121" s="59">
        <v>22</v>
      </c>
      <c r="W121" s="23">
        <f t="shared" si="69"/>
        <v>104.50540983606557</v>
      </c>
      <c r="X121" s="53">
        <f t="shared" si="70"/>
        <v>579.53</v>
      </c>
      <c r="Y121" s="59" t="s">
        <v>8</v>
      </c>
      <c r="Z121" s="123">
        <v>533.46</v>
      </c>
      <c r="AA121" s="73"/>
      <c r="AB121" s="73"/>
      <c r="AF121" s="36">
        <f t="shared" si="71"/>
        <v>461.47540983606564</v>
      </c>
      <c r="AG121" s="36">
        <f t="shared" si="72"/>
        <v>101.52459016393443</v>
      </c>
      <c r="AH121" s="36">
        <f t="shared" si="73"/>
        <v>563</v>
      </c>
      <c r="AI121" s="36">
        <f t="shared" si="74"/>
        <v>475</v>
      </c>
      <c r="AJ121" s="36">
        <f t="shared" si="75"/>
        <v>104.5</v>
      </c>
      <c r="AK121" s="36">
        <f t="shared" si="76"/>
        <v>579.5</v>
      </c>
      <c r="AL121" s="36">
        <f t="shared" si="77"/>
        <v>488.60655737704917</v>
      </c>
      <c r="AM121" s="36">
        <f t="shared" si="78"/>
        <v>107.49344262295082</v>
      </c>
      <c r="AN121" s="36">
        <f t="shared" si="79"/>
        <v>596.1</v>
      </c>
    </row>
    <row r="122" spans="1:40" ht="46.5" customHeight="1" x14ac:dyDescent="0.3">
      <c r="A122" s="74">
        <v>114</v>
      </c>
      <c r="B122" s="63" t="s">
        <v>146</v>
      </c>
      <c r="C122" s="71" t="s">
        <v>12</v>
      </c>
      <c r="D122" s="64" t="s">
        <v>31</v>
      </c>
      <c r="E122" s="59">
        <f t="shared" si="60"/>
        <v>461.63934426229514</v>
      </c>
      <c r="F122" s="59">
        <v>22</v>
      </c>
      <c r="G122" s="59">
        <f t="shared" si="61"/>
        <v>101.56065573770492</v>
      </c>
      <c r="H122" s="58">
        <v>563.20000000000005</v>
      </c>
      <c r="I122" s="59">
        <f t="shared" si="62"/>
        <v>475.1639344262295</v>
      </c>
      <c r="J122" s="59">
        <v>22</v>
      </c>
      <c r="K122" s="59">
        <f t="shared" si="63"/>
        <v>104.53606557377049</v>
      </c>
      <c r="L122" s="69">
        <v>579.70000000000005</v>
      </c>
      <c r="M122" s="59">
        <f t="shared" si="64"/>
        <v>488.77049180327867</v>
      </c>
      <c r="N122" s="59">
        <v>22</v>
      </c>
      <c r="O122" s="59">
        <f t="shared" si="65"/>
        <v>107.52950819672131</v>
      </c>
      <c r="P122" s="70">
        <v>596.29999999999995</v>
      </c>
      <c r="Q122" s="57">
        <f t="shared" si="66"/>
        <v>579.73</v>
      </c>
      <c r="R122" s="18">
        <f t="shared" si="67"/>
        <v>5.8771306818181586</v>
      </c>
      <c r="S122" s="21" t="s">
        <v>15</v>
      </c>
      <c r="T122" s="55">
        <v>1</v>
      </c>
      <c r="U122" s="23">
        <f t="shared" si="68"/>
        <v>475.18852459016392</v>
      </c>
      <c r="V122" s="59">
        <v>22</v>
      </c>
      <c r="W122" s="23">
        <f t="shared" si="69"/>
        <v>104.54147540983607</v>
      </c>
      <c r="X122" s="53">
        <f t="shared" si="70"/>
        <v>579.73</v>
      </c>
      <c r="Y122" s="59" t="s">
        <v>8</v>
      </c>
      <c r="Z122" s="123">
        <v>477.65</v>
      </c>
      <c r="AA122" s="73"/>
      <c r="AB122" s="73"/>
      <c r="AF122" s="36">
        <f t="shared" si="71"/>
        <v>461.63934426229514</v>
      </c>
      <c r="AG122" s="36">
        <f t="shared" si="72"/>
        <v>101.56065573770492</v>
      </c>
      <c r="AH122" s="36">
        <f t="shared" si="73"/>
        <v>563.20000000000005</v>
      </c>
      <c r="AI122" s="36">
        <f t="shared" si="74"/>
        <v>475.1639344262295</v>
      </c>
      <c r="AJ122" s="36">
        <f t="shared" si="75"/>
        <v>104.53606557377049</v>
      </c>
      <c r="AK122" s="36">
        <f t="shared" si="76"/>
        <v>579.70000000000005</v>
      </c>
      <c r="AL122" s="36">
        <f t="shared" si="77"/>
        <v>488.77049180327867</v>
      </c>
      <c r="AM122" s="36">
        <f t="shared" si="78"/>
        <v>107.52950819672131</v>
      </c>
      <c r="AN122" s="36">
        <f t="shared" si="79"/>
        <v>596.29999999999995</v>
      </c>
    </row>
    <row r="123" spans="1:40" ht="46.5" customHeight="1" x14ac:dyDescent="0.3">
      <c r="A123" s="74">
        <v>115</v>
      </c>
      <c r="B123" s="63" t="s">
        <v>147</v>
      </c>
      <c r="C123" s="71" t="s">
        <v>12</v>
      </c>
      <c r="D123" s="64" t="s">
        <v>31</v>
      </c>
      <c r="E123" s="59">
        <f t="shared" si="60"/>
        <v>12.377049180327869</v>
      </c>
      <c r="F123" s="59">
        <v>22</v>
      </c>
      <c r="G123" s="59">
        <f t="shared" si="61"/>
        <v>2.722950819672131</v>
      </c>
      <c r="H123" s="58">
        <v>15.1</v>
      </c>
      <c r="I123" s="59">
        <f t="shared" si="62"/>
        <v>12.704918032786885</v>
      </c>
      <c r="J123" s="59">
        <v>22</v>
      </c>
      <c r="K123" s="59">
        <f t="shared" si="63"/>
        <v>2.7950819672131146</v>
      </c>
      <c r="L123" s="69">
        <v>15.5</v>
      </c>
      <c r="M123" s="59">
        <f t="shared" si="64"/>
        <v>13.114754098360656</v>
      </c>
      <c r="N123" s="59">
        <v>22</v>
      </c>
      <c r="O123" s="59">
        <f t="shared" si="65"/>
        <v>2.8852459016393444</v>
      </c>
      <c r="P123" s="70">
        <v>16</v>
      </c>
      <c r="Q123" s="57">
        <f t="shared" si="66"/>
        <v>15.53</v>
      </c>
      <c r="R123" s="18">
        <f t="shared" si="67"/>
        <v>5.9602649006622528</v>
      </c>
      <c r="S123" s="21" t="s">
        <v>15</v>
      </c>
      <c r="T123" s="55">
        <v>1</v>
      </c>
      <c r="U123" s="23">
        <f t="shared" si="68"/>
        <v>12.729508196721312</v>
      </c>
      <c r="V123" s="59">
        <v>22</v>
      </c>
      <c r="W123" s="23">
        <f t="shared" si="69"/>
        <v>2.8004918032786885</v>
      </c>
      <c r="X123" s="53">
        <f t="shared" si="70"/>
        <v>15.53</v>
      </c>
      <c r="Y123" s="59" t="s">
        <v>8</v>
      </c>
      <c r="Z123" s="123">
        <v>15.53</v>
      </c>
      <c r="AA123" s="73"/>
      <c r="AB123" s="73"/>
      <c r="AF123" s="36">
        <f t="shared" si="71"/>
        <v>12.377049180327869</v>
      </c>
      <c r="AG123" s="36">
        <f t="shared" si="72"/>
        <v>2.722950819672131</v>
      </c>
      <c r="AH123" s="36">
        <f t="shared" si="73"/>
        <v>15.1</v>
      </c>
      <c r="AI123" s="36">
        <f t="shared" si="74"/>
        <v>12.704918032786885</v>
      </c>
      <c r="AJ123" s="36">
        <f t="shared" si="75"/>
        <v>2.7950819672131146</v>
      </c>
      <c r="AK123" s="36">
        <f t="shared" si="76"/>
        <v>15.5</v>
      </c>
      <c r="AL123" s="36">
        <f t="shared" si="77"/>
        <v>13.114754098360656</v>
      </c>
      <c r="AM123" s="36">
        <f t="shared" si="78"/>
        <v>2.8852459016393444</v>
      </c>
      <c r="AN123" s="36">
        <f t="shared" si="79"/>
        <v>16</v>
      </c>
    </row>
    <row r="124" spans="1:40" ht="46.5" customHeight="1" x14ac:dyDescent="0.3">
      <c r="A124" s="74">
        <v>116</v>
      </c>
      <c r="B124" s="63" t="s">
        <v>148</v>
      </c>
      <c r="C124" s="71" t="s">
        <v>12</v>
      </c>
      <c r="D124" s="64" t="s">
        <v>207</v>
      </c>
      <c r="E124" s="59">
        <f t="shared" si="60"/>
        <v>729.75409836065569</v>
      </c>
      <c r="F124" s="59">
        <v>22</v>
      </c>
      <c r="G124" s="59">
        <f t="shared" si="61"/>
        <v>160.54590163934424</v>
      </c>
      <c r="H124" s="58">
        <v>890.3</v>
      </c>
      <c r="I124" s="59">
        <f t="shared" si="62"/>
        <v>751.22950819672133</v>
      </c>
      <c r="J124" s="59">
        <v>22</v>
      </c>
      <c r="K124" s="59">
        <f t="shared" si="63"/>
        <v>165.2704918032787</v>
      </c>
      <c r="L124" s="69">
        <v>916.5</v>
      </c>
      <c r="M124" s="59">
        <f t="shared" si="64"/>
        <v>772.70491803278696</v>
      </c>
      <c r="N124" s="59">
        <v>22</v>
      </c>
      <c r="O124" s="59">
        <f t="shared" si="65"/>
        <v>169.99508196721314</v>
      </c>
      <c r="P124" s="70">
        <v>942.7</v>
      </c>
      <c r="Q124" s="57">
        <f t="shared" si="66"/>
        <v>916.5</v>
      </c>
      <c r="R124" s="18">
        <f t="shared" si="67"/>
        <v>5.8856565202740825</v>
      </c>
      <c r="S124" s="21" t="s">
        <v>15</v>
      </c>
      <c r="T124" s="55">
        <v>1</v>
      </c>
      <c r="U124" s="23">
        <f t="shared" si="68"/>
        <v>751.22950819672133</v>
      </c>
      <c r="V124" s="59">
        <v>22</v>
      </c>
      <c r="W124" s="23">
        <f t="shared" si="69"/>
        <v>165.2704918032787</v>
      </c>
      <c r="X124" s="53">
        <f t="shared" si="70"/>
        <v>916.5</v>
      </c>
      <c r="Y124" s="59" t="s">
        <v>8</v>
      </c>
      <c r="Z124" s="123">
        <v>747.33</v>
      </c>
      <c r="AA124" s="73"/>
      <c r="AB124" s="73"/>
      <c r="AF124" s="36">
        <f t="shared" si="71"/>
        <v>729.75409836065569</v>
      </c>
      <c r="AG124" s="36">
        <f t="shared" si="72"/>
        <v>160.54590163934424</v>
      </c>
      <c r="AH124" s="36">
        <f t="shared" si="73"/>
        <v>890.3</v>
      </c>
      <c r="AI124" s="36">
        <f t="shared" si="74"/>
        <v>751.22950819672133</v>
      </c>
      <c r="AJ124" s="36">
        <f t="shared" si="75"/>
        <v>165.2704918032787</v>
      </c>
      <c r="AK124" s="36">
        <f t="shared" si="76"/>
        <v>916.5</v>
      </c>
      <c r="AL124" s="36">
        <f t="shared" si="77"/>
        <v>772.70491803278696</v>
      </c>
      <c r="AM124" s="36">
        <f t="shared" si="78"/>
        <v>169.99508196721314</v>
      </c>
      <c r="AN124" s="36">
        <f t="shared" si="79"/>
        <v>942.7</v>
      </c>
    </row>
    <row r="125" spans="1:40" ht="46.5" customHeight="1" x14ac:dyDescent="0.3">
      <c r="A125" s="74">
        <v>117</v>
      </c>
      <c r="B125" s="63" t="s">
        <v>149</v>
      </c>
      <c r="C125" s="71" t="s">
        <v>12</v>
      </c>
      <c r="D125" s="64" t="s">
        <v>31</v>
      </c>
      <c r="E125" s="59">
        <f t="shared" si="60"/>
        <v>160.81967213114754</v>
      </c>
      <c r="F125" s="59">
        <v>22</v>
      </c>
      <c r="G125" s="59">
        <f t="shared" si="61"/>
        <v>35.380327868852461</v>
      </c>
      <c r="H125" s="58">
        <v>196.2</v>
      </c>
      <c r="I125" s="59">
        <f t="shared" si="62"/>
        <v>165.57377049180329</v>
      </c>
      <c r="J125" s="59">
        <v>22</v>
      </c>
      <c r="K125" s="59">
        <f t="shared" si="63"/>
        <v>36.42622950819672</v>
      </c>
      <c r="L125" s="69">
        <v>202</v>
      </c>
      <c r="M125" s="59">
        <f t="shared" si="64"/>
        <v>170.32786885245903</v>
      </c>
      <c r="N125" s="59">
        <v>22</v>
      </c>
      <c r="O125" s="59">
        <f t="shared" si="65"/>
        <v>37.472131147540985</v>
      </c>
      <c r="P125" s="70">
        <v>207.8</v>
      </c>
      <c r="Q125" s="57">
        <f t="shared" si="66"/>
        <v>202</v>
      </c>
      <c r="R125" s="18">
        <f t="shared" si="67"/>
        <v>5.9123343527013361</v>
      </c>
      <c r="S125" s="21" t="s">
        <v>15</v>
      </c>
      <c r="T125" s="55">
        <v>1</v>
      </c>
      <c r="U125" s="23">
        <f t="shared" si="68"/>
        <v>165.57377049180329</v>
      </c>
      <c r="V125" s="59">
        <v>22</v>
      </c>
      <c r="W125" s="23">
        <f t="shared" si="69"/>
        <v>36.42622950819672</v>
      </c>
      <c r="X125" s="53">
        <f t="shared" si="70"/>
        <v>202</v>
      </c>
      <c r="Y125" s="59" t="s">
        <v>8</v>
      </c>
      <c r="Z125" s="123">
        <v>195.31</v>
      </c>
      <c r="AA125" s="73"/>
      <c r="AB125" s="73"/>
      <c r="AF125" s="36">
        <f t="shared" si="71"/>
        <v>160.81967213114754</v>
      </c>
      <c r="AG125" s="36">
        <f t="shared" si="72"/>
        <v>35.380327868852461</v>
      </c>
      <c r="AH125" s="36">
        <f t="shared" si="73"/>
        <v>196.2</v>
      </c>
      <c r="AI125" s="36">
        <f t="shared" si="74"/>
        <v>165.57377049180329</v>
      </c>
      <c r="AJ125" s="36">
        <f t="shared" si="75"/>
        <v>36.42622950819672</v>
      </c>
      <c r="AK125" s="36">
        <f t="shared" si="76"/>
        <v>202</v>
      </c>
      <c r="AL125" s="36">
        <f t="shared" si="77"/>
        <v>170.32786885245903</v>
      </c>
      <c r="AM125" s="36">
        <f t="shared" si="78"/>
        <v>37.472131147540985</v>
      </c>
      <c r="AN125" s="36">
        <f t="shared" si="79"/>
        <v>207.8</v>
      </c>
    </row>
    <row r="126" spans="1:40" ht="46.5" customHeight="1" x14ac:dyDescent="0.3">
      <c r="A126" s="74">
        <v>118</v>
      </c>
      <c r="B126" s="63" t="s">
        <v>150</v>
      </c>
      <c r="C126" s="71" t="s">
        <v>12</v>
      </c>
      <c r="D126" s="64" t="s">
        <v>31</v>
      </c>
      <c r="E126" s="59">
        <f t="shared" si="60"/>
        <v>515</v>
      </c>
      <c r="F126" s="59">
        <v>22</v>
      </c>
      <c r="G126" s="59">
        <f t="shared" si="61"/>
        <v>113.30000000000001</v>
      </c>
      <c r="H126" s="58">
        <v>628.29999999999995</v>
      </c>
      <c r="I126" s="59">
        <f t="shared" si="62"/>
        <v>530.1639344262295</v>
      </c>
      <c r="J126" s="59">
        <v>22</v>
      </c>
      <c r="K126" s="59">
        <f t="shared" si="63"/>
        <v>116.63606557377048</v>
      </c>
      <c r="L126" s="69">
        <v>646.79999999999995</v>
      </c>
      <c r="M126" s="59">
        <f t="shared" si="64"/>
        <v>545.32786885245889</v>
      </c>
      <c r="N126" s="59">
        <v>22</v>
      </c>
      <c r="O126" s="59">
        <f t="shared" si="65"/>
        <v>119.97213114754095</v>
      </c>
      <c r="P126" s="70">
        <v>665.3</v>
      </c>
      <c r="Q126" s="57">
        <f t="shared" si="66"/>
        <v>646.79999999999995</v>
      </c>
      <c r="R126" s="18">
        <f t="shared" si="67"/>
        <v>5.8889065732930135</v>
      </c>
      <c r="S126" s="21" t="s">
        <v>15</v>
      </c>
      <c r="T126" s="55">
        <v>1</v>
      </c>
      <c r="U126" s="23">
        <f t="shared" si="68"/>
        <v>530.1639344262295</v>
      </c>
      <c r="V126" s="59">
        <v>22</v>
      </c>
      <c r="W126" s="23">
        <f t="shared" si="69"/>
        <v>116.63606557377048</v>
      </c>
      <c r="X126" s="53">
        <f t="shared" si="70"/>
        <v>646.79999999999995</v>
      </c>
      <c r="Y126" s="59" t="s">
        <v>8</v>
      </c>
      <c r="Z126" s="123">
        <v>371.67</v>
      </c>
      <c r="AA126" s="73"/>
      <c r="AB126" s="73"/>
      <c r="AF126" s="36">
        <f t="shared" si="71"/>
        <v>515</v>
      </c>
      <c r="AG126" s="36">
        <f t="shared" si="72"/>
        <v>113.30000000000001</v>
      </c>
      <c r="AH126" s="36">
        <f t="shared" si="73"/>
        <v>628.29999999999995</v>
      </c>
      <c r="AI126" s="36">
        <f t="shared" si="74"/>
        <v>530.1639344262295</v>
      </c>
      <c r="AJ126" s="36">
        <f t="shared" si="75"/>
        <v>116.63606557377048</v>
      </c>
      <c r="AK126" s="36">
        <f t="shared" si="76"/>
        <v>646.79999999999995</v>
      </c>
      <c r="AL126" s="36">
        <f t="shared" si="77"/>
        <v>545.32786885245889</v>
      </c>
      <c r="AM126" s="36">
        <f t="shared" si="78"/>
        <v>119.97213114754095</v>
      </c>
      <c r="AN126" s="36">
        <f t="shared" si="79"/>
        <v>665.3</v>
      </c>
    </row>
    <row r="127" spans="1:40" ht="46.5" customHeight="1" x14ac:dyDescent="0.3">
      <c r="A127" s="74">
        <v>119</v>
      </c>
      <c r="B127" s="63" t="s">
        <v>151</v>
      </c>
      <c r="C127" s="71" t="s">
        <v>12</v>
      </c>
      <c r="D127" s="64" t="s">
        <v>34</v>
      </c>
      <c r="E127" s="59">
        <f t="shared" si="60"/>
        <v>904.09836065573779</v>
      </c>
      <c r="F127" s="59">
        <v>22</v>
      </c>
      <c r="G127" s="59">
        <f t="shared" si="61"/>
        <v>198.90163934426229</v>
      </c>
      <c r="H127" s="58">
        <v>1103</v>
      </c>
      <c r="I127" s="59">
        <f t="shared" si="62"/>
        <v>930.65573770491812</v>
      </c>
      <c r="J127" s="59">
        <v>22</v>
      </c>
      <c r="K127" s="59">
        <f t="shared" si="63"/>
        <v>204.74426229508197</v>
      </c>
      <c r="L127" s="69">
        <v>1135.4000000000001</v>
      </c>
      <c r="M127" s="59">
        <f t="shared" si="64"/>
        <v>957.21311475409823</v>
      </c>
      <c r="N127" s="59">
        <v>22</v>
      </c>
      <c r="O127" s="59">
        <f t="shared" si="65"/>
        <v>210.58688524590161</v>
      </c>
      <c r="P127" s="70">
        <v>1167.8</v>
      </c>
      <c r="Q127" s="57">
        <f t="shared" si="66"/>
        <v>1135.4000000000001</v>
      </c>
      <c r="R127" s="18">
        <f t="shared" si="67"/>
        <v>5.8748866727107867</v>
      </c>
      <c r="S127" s="21" t="s">
        <v>15</v>
      </c>
      <c r="T127" s="55">
        <v>1</v>
      </c>
      <c r="U127" s="23">
        <f t="shared" si="68"/>
        <v>930.65573770491812</v>
      </c>
      <c r="V127" s="59">
        <v>22</v>
      </c>
      <c r="W127" s="23">
        <f t="shared" si="69"/>
        <v>204.74426229508197</v>
      </c>
      <c r="X127" s="53">
        <f t="shared" si="70"/>
        <v>1135.4000000000001</v>
      </c>
      <c r="Y127" s="59" t="s">
        <v>8</v>
      </c>
      <c r="Z127" s="123">
        <v>578.65</v>
      </c>
      <c r="AA127" s="73"/>
      <c r="AB127" s="73"/>
      <c r="AF127" s="36">
        <f t="shared" si="71"/>
        <v>904.09836065573779</v>
      </c>
      <c r="AG127" s="36">
        <f t="shared" si="72"/>
        <v>198.90163934426229</v>
      </c>
      <c r="AH127" s="36">
        <f t="shared" si="73"/>
        <v>1103</v>
      </c>
      <c r="AI127" s="36">
        <f t="shared" si="74"/>
        <v>930.65573770491812</v>
      </c>
      <c r="AJ127" s="36">
        <f t="shared" si="75"/>
        <v>204.74426229508197</v>
      </c>
      <c r="AK127" s="36">
        <f t="shared" si="76"/>
        <v>1135.4000000000001</v>
      </c>
      <c r="AL127" s="36">
        <f t="shared" si="77"/>
        <v>957.21311475409823</v>
      </c>
      <c r="AM127" s="36">
        <f t="shared" si="78"/>
        <v>210.58688524590161</v>
      </c>
      <c r="AN127" s="36">
        <f t="shared" si="79"/>
        <v>1167.8</v>
      </c>
    </row>
    <row r="128" spans="1:40" ht="46.5" customHeight="1" x14ac:dyDescent="0.3">
      <c r="A128" s="74">
        <v>120</v>
      </c>
      <c r="B128" s="63" t="s">
        <v>152</v>
      </c>
      <c r="C128" s="71" t="s">
        <v>12</v>
      </c>
      <c r="D128" s="64" t="s">
        <v>34</v>
      </c>
      <c r="E128" s="59">
        <f t="shared" si="60"/>
        <v>1366.311475409836</v>
      </c>
      <c r="F128" s="59">
        <v>22</v>
      </c>
      <c r="G128" s="59">
        <f t="shared" si="61"/>
        <v>300.58852459016396</v>
      </c>
      <c r="H128" s="58">
        <v>1666.9</v>
      </c>
      <c r="I128" s="59">
        <f t="shared" si="62"/>
        <v>1406.5573770491803</v>
      </c>
      <c r="J128" s="59">
        <v>22</v>
      </c>
      <c r="K128" s="59">
        <f t="shared" si="63"/>
        <v>309.44262295081967</v>
      </c>
      <c r="L128" s="69">
        <v>1716</v>
      </c>
      <c r="M128" s="59">
        <f t="shared" si="64"/>
        <v>1446.7213114754099</v>
      </c>
      <c r="N128" s="59">
        <v>22</v>
      </c>
      <c r="O128" s="59">
        <f t="shared" si="65"/>
        <v>318.27868852459017</v>
      </c>
      <c r="P128" s="70">
        <v>1765</v>
      </c>
      <c r="Q128" s="57">
        <f t="shared" si="66"/>
        <v>1715.97</v>
      </c>
      <c r="R128" s="18">
        <f t="shared" si="67"/>
        <v>5.8851760753494347</v>
      </c>
      <c r="S128" s="21" t="s">
        <v>15</v>
      </c>
      <c r="T128" s="55">
        <v>1</v>
      </c>
      <c r="U128" s="23">
        <f t="shared" si="68"/>
        <v>1406.532786885246</v>
      </c>
      <c r="V128" s="59">
        <v>22</v>
      </c>
      <c r="W128" s="23">
        <f t="shared" si="69"/>
        <v>309.43721311475412</v>
      </c>
      <c r="X128" s="53">
        <f t="shared" si="70"/>
        <v>1715.97</v>
      </c>
      <c r="Y128" s="59" t="s">
        <v>8</v>
      </c>
      <c r="Z128" s="123">
        <v>1094</v>
      </c>
      <c r="AA128" s="73"/>
      <c r="AB128" s="73"/>
      <c r="AF128" s="36">
        <f t="shared" si="71"/>
        <v>1366.311475409836</v>
      </c>
      <c r="AG128" s="36">
        <f t="shared" si="72"/>
        <v>300.58852459016396</v>
      </c>
      <c r="AH128" s="36">
        <f t="shared" si="73"/>
        <v>1666.9</v>
      </c>
      <c r="AI128" s="36">
        <f t="shared" si="74"/>
        <v>1406.5573770491803</v>
      </c>
      <c r="AJ128" s="36">
        <f t="shared" si="75"/>
        <v>309.44262295081967</v>
      </c>
      <c r="AK128" s="36">
        <f t="shared" si="76"/>
        <v>1716</v>
      </c>
      <c r="AL128" s="36">
        <f t="shared" si="77"/>
        <v>1446.7213114754099</v>
      </c>
      <c r="AM128" s="36">
        <f t="shared" si="78"/>
        <v>318.27868852459017</v>
      </c>
      <c r="AN128" s="36">
        <f t="shared" si="79"/>
        <v>1765</v>
      </c>
    </row>
    <row r="129" spans="1:40" ht="46.5" customHeight="1" x14ac:dyDescent="0.3">
      <c r="A129" s="74">
        <v>121</v>
      </c>
      <c r="B129" s="63" t="s">
        <v>153</v>
      </c>
      <c r="C129" s="71" t="s">
        <v>12</v>
      </c>
      <c r="D129" s="64" t="s">
        <v>31</v>
      </c>
      <c r="E129" s="59">
        <f t="shared" si="60"/>
        <v>428.77049180327873</v>
      </c>
      <c r="F129" s="59">
        <v>22</v>
      </c>
      <c r="G129" s="59">
        <f t="shared" si="61"/>
        <v>94.329508196721321</v>
      </c>
      <c r="H129" s="58">
        <v>523.1</v>
      </c>
      <c r="I129" s="59">
        <f t="shared" si="62"/>
        <v>441.39344262295077</v>
      </c>
      <c r="J129" s="59">
        <v>22</v>
      </c>
      <c r="K129" s="59">
        <f t="shared" si="63"/>
        <v>97.106557377049171</v>
      </c>
      <c r="L129" s="69">
        <v>538.5</v>
      </c>
      <c r="M129" s="59">
        <f t="shared" si="64"/>
        <v>454.01639344262293</v>
      </c>
      <c r="N129" s="59">
        <v>22</v>
      </c>
      <c r="O129" s="59">
        <f t="shared" si="65"/>
        <v>99.88360655737705</v>
      </c>
      <c r="P129" s="70">
        <v>553.9</v>
      </c>
      <c r="Q129" s="57">
        <f t="shared" si="66"/>
        <v>538.5</v>
      </c>
      <c r="R129" s="18">
        <f t="shared" si="67"/>
        <v>5.8879755304913033</v>
      </c>
      <c r="S129" s="21" t="s">
        <v>15</v>
      </c>
      <c r="T129" s="55">
        <v>1</v>
      </c>
      <c r="U129" s="23">
        <f t="shared" si="68"/>
        <v>441.39344262295077</v>
      </c>
      <c r="V129" s="59">
        <v>22</v>
      </c>
      <c r="W129" s="23">
        <f t="shared" si="69"/>
        <v>97.106557377049171</v>
      </c>
      <c r="X129" s="53">
        <f t="shared" si="70"/>
        <v>538.5</v>
      </c>
      <c r="Y129" s="59" t="s">
        <v>8</v>
      </c>
      <c r="Z129" s="123">
        <v>513</v>
      </c>
      <c r="AA129" s="73"/>
      <c r="AB129" s="73"/>
      <c r="AF129" s="36">
        <f t="shared" si="71"/>
        <v>428.77049180327873</v>
      </c>
      <c r="AG129" s="36">
        <f t="shared" si="72"/>
        <v>94.329508196721321</v>
      </c>
      <c r="AH129" s="36">
        <f t="shared" si="73"/>
        <v>523.1</v>
      </c>
      <c r="AI129" s="36">
        <f t="shared" si="74"/>
        <v>441.39344262295077</v>
      </c>
      <c r="AJ129" s="36">
        <f t="shared" si="75"/>
        <v>97.106557377049171</v>
      </c>
      <c r="AK129" s="36">
        <f t="shared" si="76"/>
        <v>538.5</v>
      </c>
      <c r="AL129" s="36">
        <f t="shared" si="77"/>
        <v>454.01639344262293</v>
      </c>
      <c r="AM129" s="36">
        <f t="shared" si="78"/>
        <v>99.88360655737705</v>
      </c>
      <c r="AN129" s="36">
        <f t="shared" si="79"/>
        <v>553.9</v>
      </c>
    </row>
    <row r="130" spans="1:40" ht="46.5" customHeight="1" x14ac:dyDescent="0.3">
      <c r="A130" s="74">
        <v>122</v>
      </c>
      <c r="B130" s="63" t="s">
        <v>154</v>
      </c>
      <c r="C130" s="71" t="s">
        <v>12</v>
      </c>
      <c r="D130" s="64" t="s">
        <v>31</v>
      </c>
      <c r="E130" s="59">
        <f t="shared" si="60"/>
        <v>1705.327868852459</v>
      </c>
      <c r="F130" s="59">
        <v>22</v>
      </c>
      <c r="G130" s="59">
        <f t="shared" si="61"/>
        <v>375.17213114754094</v>
      </c>
      <c r="H130" s="58">
        <v>2080.5</v>
      </c>
      <c r="I130" s="59">
        <f t="shared" si="62"/>
        <v>1755.4918032786884</v>
      </c>
      <c r="J130" s="59">
        <v>22</v>
      </c>
      <c r="K130" s="59">
        <f t="shared" si="63"/>
        <v>386.20819672131142</v>
      </c>
      <c r="L130" s="69">
        <v>2141.6999999999998</v>
      </c>
      <c r="M130" s="59">
        <f t="shared" si="64"/>
        <v>1805.5737704918033</v>
      </c>
      <c r="N130" s="59">
        <v>22</v>
      </c>
      <c r="O130" s="59">
        <f t="shared" si="65"/>
        <v>397.22622950819675</v>
      </c>
      <c r="P130" s="70">
        <v>2202.8000000000002</v>
      </c>
      <c r="Q130" s="57">
        <f t="shared" si="66"/>
        <v>2141.67</v>
      </c>
      <c r="R130" s="18">
        <f t="shared" si="67"/>
        <v>5.8783946166786905</v>
      </c>
      <c r="S130" s="21" t="s">
        <v>15</v>
      </c>
      <c r="T130" s="55">
        <v>1</v>
      </c>
      <c r="U130" s="23">
        <f t="shared" si="68"/>
        <v>1755.467213114754</v>
      </c>
      <c r="V130" s="59">
        <v>22</v>
      </c>
      <c r="W130" s="23">
        <f t="shared" si="69"/>
        <v>386.20278688524593</v>
      </c>
      <c r="X130" s="53">
        <f t="shared" si="70"/>
        <v>2141.67</v>
      </c>
      <c r="Y130" s="59" t="s">
        <v>8</v>
      </c>
      <c r="Z130" s="123">
        <v>1702.38</v>
      </c>
      <c r="AA130" s="73"/>
      <c r="AB130" s="73"/>
      <c r="AF130" s="36">
        <f t="shared" si="71"/>
        <v>1705.327868852459</v>
      </c>
      <c r="AG130" s="36">
        <f t="shared" si="72"/>
        <v>375.17213114754094</v>
      </c>
      <c r="AH130" s="36">
        <f t="shared" si="73"/>
        <v>2080.5</v>
      </c>
      <c r="AI130" s="36">
        <f t="shared" si="74"/>
        <v>1755.4918032786884</v>
      </c>
      <c r="AJ130" s="36">
        <f t="shared" si="75"/>
        <v>386.20819672131142</v>
      </c>
      <c r="AK130" s="36">
        <f t="shared" si="76"/>
        <v>2141.6999999999998</v>
      </c>
      <c r="AL130" s="36">
        <f t="shared" si="77"/>
        <v>1805.5737704918033</v>
      </c>
      <c r="AM130" s="36">
        <f t="shared" si="78"/>
        <v>397.22622950819675</v>
      </c>
      <c r="AN130" s="36">
        <f t="shared" si="79"/>
        <v>2202.8000000000002</v>
      </c>
    </row>
    <row r="131" spans="1:40" ht="46.5" customHeight="1" x14ac:dyDescent="0.3">
      <c r="A131" s="74">
        <v>123</v>
      </c>
      <c r="B131" s="65" t="s">
        <v>155</v>
      </c>
      <c r="C131" s="71" t="s">
        <v>12</v>
      </c>
      <c r="D131" s="64" t="s">
        <v>34</v>
      </c>
      <c r="E131" s="59">
        <f t="shared" si="60"/>
        <v>1029.3442622950818</v>
      </c>
      <c r="F131" s="59">
        <v>22</v>
      </c>
      <c r="G131" s="59">
        <f t="shared" si="61"/>
        <v>226.45573770491796</v>
      </c>
      <c r="H131" s="58">
        <v>1255.8</v>
      </c>
      <c r="I131" s="59">
        <f t="shared" si="62"/>
        <v>1059.5901639344263</v>
      </c>
      <c r="J131" s="59">
        <v>22</v>
      </c>
      <c r="K131" s="59">
        <f t="shared" si="63"/>
        <v>233.10983606557377</v>
      </c>
      <c r="L131" s="69">
        <v>1292.7</v>
      </c>
      <c r="M131" s="59">
        <f t="shared" si="64"/>
        <v>1089.9180327868853</v>
      </c>
      <c r="N131" s="59">
        <v>22</v>
      </c>
      <c r="O131" s="59">
        <f t="shared" si="65"/>
        <v>239.78196721311477</v>
      </c>
      <c r="P131" s="70">
        <v>1329.7</v>
      </c>
      <c r="Q131" s="57">
        <f t="shared" si="66"/>
        <v>1292.73</v>
      </c>
      <c r="R131" s="18">
        <f t="shared" si="67"/>
        <v>5.8846950151298074</v>
      </c>
      <c r="S131" s="21" t="s">
        <v>15</v>
      </c>
      <c r="T131" s="55">
        <v>1</v>
      </c>
      <c r="U131" s="23">
        <f t="shared" si="68"/>
        <v>1059.6147540983607</v>
      </c>
      <c r="V131" s="59">
        <v>22</v>
      </c>
      <c r="W131" s="23">
        <f t="shared" si="69"/>
        <v>233.11524590163935</v>
      </c>
      <c r="X131" s="53">
        <f t="shared" si="70"/>
        <v>1292.73</v>
      </c>
      <c r="Y131" s="59" t="s">
        <v>8</v>
      </c>
      <c r="Z131" s="123">
        <v>853.33</v>
      </c>
      <c r="AA131" s="73"/>
      <c r="AB131" s="73"/>
      <c r="AF131" s="36">
        <f t="shared" si="71"/>
        <v>1029.3442622950818</v>
      </c>
      <c r="AG131" s="36">
        <f t="shared" si="72"/>
        <v>226.45573770491796</v>
      </c>
      <c r="AH131" s="36">
        <f t="shared" si="73"/>
        <v>1255.8</v>
      </c>
      <c r="AI131" s="36">
        <f t="shared" si="74"/>
        <v>1059.5901639344263</v>
      </c>
      <c r="AJ131" s="36">
        <f t="shared" si="75"/>
        <v>233.10983606557377</v>
      </c>
      <c r="AK131" s="36">
        <f t="shared" si="76"/>
        <v>1292.7</v>
      </c>
      <c r="AL131" s="36">
        <f t="shared" si="77"/>
        <v>1089.9180327868853</v>
      </c>
      <c r="AM131" s="36">
        <f t="shared" si="78"/>
        <v>239.78196721311477</v>
      </c>
      <c r="AN131" s="36">
        <f t="shared" si="79"/>
        <v>1329.7</v>
      </c>
    </row>
    <row r="132" spans="1:40" ht="46.5" customHeight="1" x14ac:dyDescent="0.3">
      <c r="A132" s="74">
        <v>124</v>
      </c>
      <c r="B132" s="65" t="s">
        <v>219</v>
      </c>
      <c r="C132" s="71" t="s">
        <v>12</v>
      </c>
      <c r="D132" s="64" t="s">
        <v>34</v>
      </c>
      <c r="E132" s="59">
        <f t="shared" si="60"/>
        <v>1011.2295081967213</v>
      </c>
      <c r="F132" s="59">
        <v>22</v>
      </c>
      <c r="G132" s="59">
        <f t="shared" si="61"/>
        <v>222.47049180327869</v>
      </c>
      <c r="H132" s="58">
        <v>1233.7</v>
      </c>
      <c r="I132" s="59">
        <f t="shared" si="62"/>
        <v>1040.983606557377</v>
      </c>
      <c r="J132" s="59">
        <v>22</v>
      </c>
      <c r="K132" s="59">
        <f t="shared" si="63"/>
        <v>229.01639344262296</v>
      </c>
      <c r="L132" s="69">
        <v>1270</v>
      </c>
      <c r="M132" s="59">
        <f t="shared" si="64"/>
        <v>1070.7377049180327</v>
      </c>
      <c r="N132" s="59">
        <v>22</v>
      </c>
      <c r="O132" s="59">
        <f t="shared" si="65"/>
        <v>235.56229508196719</v>
      </c>
      <c r="P132" s="70">
        <v>1306.3</v>
      </c>
      <c r="Q132" s="57">
        <f t="shared" si="66"/>
        <v>1270</v>
      </c>
      <c r="R132" s="18">
        <f t="shared" si="67"/>
        <v>5.8847369700899748</v>
      </c>
      <c r="S132" s="21" t="s">
        <v>15</v>
      </c>
      <c r="T132" s="55">
        <v>1</v>
      </c>
      <c r="U132" s="23">
        <f t="shared" si="68"/>
        <v>1040.983606557377</v>
      </c>
      <c r="V132" s="59">
        <v>22</v>
      </c>
      <c r="W132" s="23">
        <f t="shared" si="69"/>
        <v>229.01639344262296</v>
      </c>
      <c r="X132" s="53">
        <f t="shared" si="70"/>
        <v>1270</v>
      </c>
      <c r="Y132" s="59" t="s">
        <v>8</v>
      </c>
      <c r="Z132" s="123">
        <v>504</v>
      </c>
      <c r="AA132" s="73"/>
      <c r="AB132" s="73"/>
      <c r="AF132" s="36">
        <f t="shared" si="71"/>
        <v>1011.2295081967213</v>
      </c>
      <c r="AG132" s="36">
        <f t="shared" si="72"/>
        <v>222.47049180327869</v>
      </c>
      <c r="AH132" s="36">
        <f t="shared" si="73"/>
        <v>1233.7</v>
      </c>
      <c r="AI132" s="36">
        <f t="shared" si="74"/>
        <v>1040.983606557377</v>
      </c>
      <c r="AJ132" s="36">
        <f t="shared" si="75"/>
        <v>229.01639344262296</v>
      </c>
      <c r="AK132" s="36">
        <f t="shared" si="76"/>
        <v>1270</v>
      </c>
      <c r="AL132" s="36">
        <f t="shared" si="77"/>
        <v>1070.7377049180327</v>
      </c>
      <c r="AM132" s="36">
        <f t="shared" si="78"/>
        <v>235.56229508196719</v>
      </c>
      <c r="AN132" s="36">
        <f t="shared" si="79"/>
        <v>1306.3</v>
      </c>
    </row>
    <row r="133" spans="1:40" ht="46.5" customHeight="1" x14ac:dyDescent="0.3">
      <c r="A133" s="74">
        <v>125</v>
      </c>
      <c r="B133" s="63" t="s">
        <v>156</v>
      </c>
      <c r="C133" s="71" t="s">
        <v>12</v>
      </c>
      <c r="D133" s="64" t="s">
        <v>34</v>
      </c>
      <c r="E133" s="59">
        <f t="shared" si="60"/>
        <v>734.8360655737705</v>
      </c>
      <c r="F133" s="59">
        <v>22</v>
      </c>
      <c r="G133" s="59">
        <f t="shared" si="61"/>
        <v>161.6639344262295</v>
      </c>
      <c r="H133" s="58">
        <v>896.5</v>
      </c>
      <c r="I133" s="59">
        <f t="shared" si="62"/>
        <v>756.39344262295072</v>
      </c>
      <c r="J133" s="59">
        <v>22</v>
      </c>
      <c r="K133" s="59">
        <f t="shared" si="63"/>
        <v>166.40655737704915</v>
      </c>
      <c r="L133" s="69">
        <v>922.8</v>
      </c>
      <c r="M133" s="59">
        <f t="shared" si="64"/>
        <v>778.03278688524586</v>
      </c>
      <c r="N133" s="59">
        <v>22</v>
      </c>
      <c r="O133" s="59">
        <f t="shared" si="65"/>
        <v>171.16721311475408</v>
      </c>
      <c r="P133" s="70">
        <v>949.2</v>
      </c>
      <c r="Q133" s="57">
        <f t="shared" si="66"/>
        <v>922.83</v>
      </c>
      <c r="R133" s="18">
        <f t="shared" si="67"/>
        <v>5.8784160624651491</v>
      </c>
      <c r="S133" s="21" t="s">
        <v>15</v>
      </c>
      <c r="T133" s="55">
        <v>1</v>
      </c>
      <c r="U133" s="23">
        <f t="shared" si="68"/>
        <v>756.41803278688519</v>
      </c>
      <c r="V133" s="59">
        <v>22</v>
      </c>
      <c r="W133" s="23">
        <f t="shared" si="69"/>
        <v>166.41196721311474</v>
      </c>
      <c r="X133" s="53">
        <f t="shared" si="70"/>
        <v>922.83</v>
      </c>
      <c r="Y133" s="59" t="s">
        <v>8</v>
      </c>
      <c r="Z133" s="123">
        <v>518.97</v>
      </c>
      <c r="AA133" s="73"/>
      <c r="AB133" s="73"/>
      <c r="AF133" s="36">
        <f t="shared" si="71"/>
        <v>734.8360655737705</v>
      </c>
      <c r="AG133" s="36">
        <f t="shared" si="72"/>
        <v>161.6639344262295</v>
      </c>
      <c r="AH133" s="36">
        <f t="shared" si="73"/>
        <v>896.5</v>
      </c>
      <c r="AI133" s="36">
        <f t="shared" si="74"/>
        <v>756.39344262295072</v>
      </c>
      <c r="AJ133" s="36">
        <f t="shared" si="75"/>
        <v>166.40655737704915</v>
      </c>
      <c r="AK133" s="36">
        <f t="shared" si="76"/>
        <v>922.8</v>
      </c>
      <c r="AL133" s="36">
        <f t="shared" si="77"/>
        <v>778.03278688524586</v>
      </c>
      <c r="AM133" s="36">
        <f t="shared" si="78"/>
        <v>171.16721311475408</v>
      </c>
      <c r="AN133" s="36">
        <f t="shared" si="79"/>
        <v>949.2</v>
      </c>
    </row>
    <row r="134" spans="1:40" ht="46.5" customHeight="1" x14ac:dyDescent="0.3">
      <c r="A134" s="74">
        <v>126</v>
      </c>
      <c r="B134" s="63" t="s">
        <v>157</v>
      </c>
      <c r="C134" s="71" t="s">
        <v>12</v>
      </c>
      <c r="D134" s="64" t="s">
        <v>34</v>
      </c>
      <c r="E134" s="59">
        <f t="shared" si="60"/>
        <v>854.4262295081968</v>
      </c>
      <c r="F134" s="59">
        <v>22</v>
      </c>
      <c r="G134" s="59">
        <f t="shared" si="61"/>
        <v>187.97377049180329</v>
      </c>
      <c r="H134" s="58">
        <v>1042.4000000000001</v>
      </c>
      <c r="I134" s="59">
        <f t="shared" si="62"/>
        <v>879.50819672131149</v>
      </c>
      <c r="J134" s="59">
        <v>22</v>
      </c>
      <c r="K134" s="59">
        <f t="shared" si="63"/>
        <v>193.49180327868851</v>
      </c>
      <c r="L134" s="69">
        <v>1073</v>
      </c>
      <c r="M134" s="59">
        <f t="shared" si="64"/>
        <v>904.67213114754111</v>
      </c>
      <c r="N134" s="59">
        <v>22</v>
      </c>
      <c r="O134" s="59">
        <f t="shared" si="65"/>
        <v>199.02786885245902</v>
      </c>
      <c r="P134" s="70">
        <v>1103.7</v>
      </c>
      <c r="Q134" s="57">
        <f t="shared" si="66"/>
        <v>1073.03</v>
      </c>
      <c r="R134" s="18">
        <f t="shared" si="67"/>
        <v>5.8806600153491928</v>
      </c>
      <c r="S134" s="21" t="s">
        <v>15</v>
      </c>
      <c r="T134" s="55">
        <v>1</v>
      </c>
      <c r="U134" s="23">
        <f t="shared" si="68"/>
        <v>879.53278688524586</v>
      </c>
      <c r="V134" s="59">
        <v>22</v>
      </c>
      <c r="W134" s="23">
        <f t="shared" si="69"/>
        <v>193.49721311475409</v>
      </c>
      <c r="X134" s="53">
        <f t="shared" si="70"/>
        <v>1073.03</v>
      </c>
      <c r="Y134" s="59" t="s">
        <v>8</v>
      </c>
      <c r="Z134" s="123">
        <v>874.51</v>
      </c>
      <c r="AA134" s="73"/>
      <c r="AB134" s="73"/>
      <c r="AF134" s="36">
        <f t="shared" si="71"/>
        <v>854.4262295081968</v>
      </c>
      <c r="AG134" s="36">
        <f t="shared" si="72"/>
        <v>187.97377049180329</v>
      </c>
      <c r="AH134" s="36">
        <f t="shared" si="73"/>
        <v>1042.4000000000001</v>
      </c>
      <c r="AI134" s="36">
        <f t="shared" si="74"/>
        <v>879.50819672131149</v>
      </c>
      <c r="AJ134" s="36">
        <f t="shared" si="75"/>
        <v>193.49180327868851</v>
      </c>
      <c r="AK134" s="36">
        <f t="shared" si="76"/>
        <v>1073</v>
      </c>
      <c r="AL134" s="36">
        <f t="shared" si="77"/>
        <v>904.67213114754111</v>
      </c>
      <c r="AM134" s="36">
        <f t="shared" si="78"/>
        <v>199.02786885245902</v>
      </c>
      <c r="AN134" s="36">
        <f t="shared" si="79"/>
        <v>1103.7</v>
      </c>
    </row>
    <row r="135" spans="1:40" ht="46.5" customHeight="1" x14ac:dyDescent="0.3">
      <c r="A135" s="74">
        <v>127</v>
      </c>
      <c r="B135" s="63" t="s">
        <v>158</v>
      </c>
      <c r="C135" s="71" t="s">
        <v>12</v>
      </c>
      <c r="D135" s="64" t="s">
        <v>34</v>
      </c>
      <c r="E135" s="59">
        <f t="shared" si="60"/>
        <v>908.93442622950818</v>
      </c>
      <c r="F135" s="59">
        <v>22</v>
      </c>
      <c r="G135" s="59">
        <f t="shared" si="61"/>
        <v>199.9655737704918</v>
      </c>
      <c r="H135" s="58">
        <v>1108.9000000000001</v>
      </c>
      <c r="I135" s="59">
        <f t="shared" si="62"/>
        <v>935.65573770491801</v>
      </c>
      <c r="J135" s="59">
        <v>22</v>
      </c>
      <c r="K135" s="59">
        <f t="shared" si="63"/>
        <v>205.84426229508196</v>
      </c>
      <c r="L135" s="69">
        <v>1141.5</v>
      </c>
      <c r="M135" s="59">
        <f t="shared" si="64"/>
        <v>962.45901639344265</v>
      </c>
      <c r="N135" s="59">
        <v>22</v>
      </c>
      <c r="O135" s="59">
        <f t="shared" si="65"/>
        <v>211.74098360655739</v>
      </c>
      <c r="P135" s="70">
        <v>1174.2</v>
      </c>
      <c r="Q135" s="57">
        <f t="shared" si="66"/>
        <v>1141.53</v>
      </c>
      <c r="R135" s="18">
        <f t="shared" si="67"/>
        <v>5.88871854991433</v>
      </c>
      <c r="S135" s="21" t="s">
        <v>15</v>
      </c>
      <c r="T135" s="55">
        <v>1</v>
      </c>
      <c r="U135" s="23">
        <f t="shared" si="68"/>
        <v>935.68032786885237</v>
      </c>
      <c r="V135" s="59">
        <v>22</v>
      </c>
      <c r="W135" s="23">
        <f t="shared" si="69"/>
        <v>205.84967213114754</v>
      </c>
      <c r="X135" s="53">
        <f t="shared" si="70"/>
        <v>1141.53</v>
      </c>
      <c r="Y135" s="59" t="s">
        <v>8</v>
      </c>
      <c r="Z135" s="123">
        <v>603.33000000000004</v>
      </c>
      <c r="AA135" s="73"/>
      <c r="AB135" s="73"/>
      <c r="AF135" s="36">
        <f t="shared" si="71"/>
        <v>908.93442622950818</v>
      </c>
      <c r="AG135" s="36">
        <f t="shared" si="72"/>
        <v>199.9655737704918</v>
      </c>
      <c r="AH135" s="36">
        <f t="shared" si="73"/>
        <v>1108.9000000000001</v>
      </c>
      <c r="AI135" s="36">
        <f t="shared" si="74"/>
        <v>935.65573770491801</v>
      </c>
      <c r="AJ135" s="36">
        <f t="shared" si="75"/>
        <v>205.84426229508196</v>
      </c>
      <c r="AK135" s="36">
        <f t="shared" si="76"/>
        <v>1141.5</v>
      </c>
      <c r="AL135" s="36">
        <f t="shared" si="77"/>
        <v>962.45901639344265</v>
      </c>
      <c r="AM135" s="36">
        <f t="shared" si="78"/>
        <v>211.74098360655739</v>
      </c>
      <c r="AN135" s="36">
        <f t="shared" si="79"/>
        <v>1174.2</v>
      </c>
    </row>
    <row r="136" spans="1:40" ht="46.5" customHeight="1" x14ac:dyDescent="0.3">
      <c r="A136" s="74">
        <v>128</v>
      </c>
      <c r="B136" s="63" t="s">
        <v>159</v>
      </c>
      <c r="C136" s="71" t="s">
        <v>12</v>
      </c>
      <c r="D136" s="64" t="s">
        <v>34</v>
      </c>
      <c r="E136" s="59">
        <f t="shared" si="60"/>
        <v>1736.9672131147538</v>
      </c>
      <c r="F136" s="59">
        <v>22</v>
      </c>
      <c r="G136" s="59">
        <f t="shared" si="61"/>
        <v>382.13278688524588</v>
      </c>
      <c r="H136" s="58">
        <v>2119.1</v>
      </c>
      <c r="I136" s="59">
        <f t="shared" si="62"/>
        <v>1788.0327868852462</v>
      </c>
      <c r="J136" s="59">
        <v>22</v>
      </c>
      <c r="K136" s="59">
        <f t="shared" si="63"/>
        <v>393.36721311475412</v>
      </c>
      <c r="L136" s="69">
        <v>2181.4</v>
      </c>
      <c r="M136" s="59">
        <f t="shared" si="64"/>
        <v>1839.0983606557377</v>
      </c>
      <c r="N136" s="59">
        <v>22</v>
      </c>
      <c r="O136" s="59">
        <f t="shared" si="65"/>
        <v>404.60163934426231</v>
      </c>
      <c r="P136" s="70">
        <v>2243.6999999999998</v>
      </c>
      <c r="Q136" s="57">
        <f t="shared" si="66"/>
        <v>2181.4</v>
      </c>
      <c r="R136" s="18">
        <f t="shared" si="67"/>
        <v>5.8798546552781801</v>
      </c>
      <c r="S136" s="21" t="s">
        <v>15</v>
      </c>
      <c r="T136" s="55">
        <v>1</v>
      </c>
      <c r="U136" s="23">
        <f t="shared" si="68"/>
        <v>1788.0327868852462</v>
      </c>
      <c r="V136" s="59">
        <v>22</v>
      </c>
      <c r="W136" s="23">
        <f t="shared" si="69"/>
        <v>393.36721311475412</v>
      </c>
      <c r="X136" s="53">
        <f t="shared" si="70"/>
        <v>2181.4</v>
      </c>
      <c r="Y136" s="59" t="s">
        <v>8</v>
      </c>
      <c r="Z136" s="123">
        <v>613</v>
      </c>
      <c r="AA136" s="73"/>
      <c r="AB136" s="73"/>
      <c r="AF136" s="36">
        <f t="shared" si="71"/>
        <v>1736.9672131147538</v>
      </c>
      <c r="AG136" s="36">
        <f t="shared" si="72"/>
        <v>382.13278688524588</v>
      </c>
      <c r="AH136" s="36">
        <f t="shared" si="73"/>
        <v>2119.1</v>
      </c>
      <c r="AI136" s="36">
        <f t="shared" si="74"/>
        <v>1788.0327868852462</v>
      </c>
      <c r="AJ136" s="36">
        <f t="shared" si="75"/>
        <v>393.36721311475412</v>
      </c>
      <c r="AK136" s="36">
        <f t="shared" si="76"/>
        <v>2181.4</v>
      </c>
      <c r="AL136" s="36">
        <f t="shared" si="77"/>
        <v>1839.0983606557377</v>
      </c>
      <c r="AM136" s="36">
        <f t="shared" si="78"/>
        <v>404.60163934426231</v>
      </c>
      <c r="AN136" s="36">
        <f t="shared" si="79"/>
        <v>2243.6999999999998</v>
      </c>
    </row>
    <row r="137" spans="1:40" ht="46.5" customHeight="1" x14ac:dyDescent="0.3">
      <c r="A137" s="74">
        <v>129</v>
      </c>
      <c r="B137" s="63" t="s">
        <v>160</v>
      </c>
      <c r="C137" s="71" t="s">
        <v>12</v>
      </c>
      <c r="D137" s="64" t="s">
        <v>34</v>
      </c>
      <c r="E137" s="59">
        <f t="shared" si="60"/>
        <v>977.45901639344265</v>
      </c>
      <c r="F137" s="59">
        <v>22</v>
      </c>
      <c r="G137" s="59">
        <f t="shared" si="61"/>
        <v>215.0409836065574</v>
      </c>
      <c r="H137" s="58">
        <v>1192.5</v>
      </c>
      <c r="I137" s="59">
        <f t="shared" si="62"/>
        <v>1006.2295081967212</v>
      </c>
      <c r="J137" s="59">
        <v>22</v>
      </c>
      <c r="K137" s="59">
        <f t="shared" si="63"/>
        <v>221.37049180327867</v>
      </c>
      <c r="L137" s="69">
        <v>1227.5999999999999</v>
      </c>
      <c r="M137" s="59">
        <f t="shared" si="64"/>
        <v>1034.9180327868853</v>
      </c>
      <c r="N137" s="59">
        <v>22</v>
      </c>
      <c r="O137" s="59">
        <f t="shared" si="65"/>
        <v>227.68196721311475</v>
      </c>
      <c r="P137" s="70">
        <v>1262.5999999999999</v>
      </c>
      <c r="Q137" s="57">
        <f t="shared" si="66"/>
        <v>1227.57</v>
      </c>
      <c r="R137" s="18">
        <f t="shared" si="67"/>
        <v>5.8784067085953779</v>
      </c>
      <c r="S137" s="21" t="s">
        <v>15</v>
      </c>
      <c r="T137" s="55">
        <v>1</v>
      </c>
      <c r="U137" s="23">
        <f t="shared" si="68"/>
        <v>1006.2049180327868</v>
      </c>
      <c r="V137" s="59">
        <v>22</v>
      </c>
      <c r="W137" s="23">
        <f t="shared" si="69"/>
        <v>221.36508196721309</v>
      </c>
      <c r="X137" s="53">
        <f t="shared" si="70"/>
        <v>1227.57</v>
      </c>
      <c r="Y137" s="59" t="s">
        <v>8</v>
      </c>
      <c r="Z137" s="123">
        <v>777.67</v>
      </c>
      <c r="AA137" s="73"/>
      <c r="AB137" s="73"/>
      <c r="AF137" s="36">
        <f t="shared" si="71"/>
        <v>977.45901639344265</v>
      </c>
      <c r="AG137" s="36">
        <f t="shared" si="72"/>
        <v>215.0409836065574</v>
      </c>
      <c r="AH137" s="36">
        <f t="shared" si="73"/>
        <v>1192.5</v>
      </c>
      <c r="AI137" s="36">
        <f t="shared" si="74"/>
        <v>1006.2295081967212</v>
      </c>
      <c r="AJ137" s="36">
        <f t="shared" si="75"/>
        <v>221.37049180327867</v>
      </c>
      <c r="AK137" s="36">
        <f t="shared" si="76"/>
        <v>1227.5999999999999</v>
      </c>
      <c r="AL137" s="36">
        <f t="shared" si="77"/>
        <v>1034.9180327868853</v>
      </c>
      <c r="AM137" s="36">
        <f t="shared" si="78"/>
        <v>227.68196721311475</v>
      </c>
      <c r="AN137" s="36">
        <f t="shared" si="79"/>
        <v>1262.5999999999999</v>
      </c>
    </row>
    <row r="138" spans="1:40" ht="46.5" customHeight="1" x14ac:dyDescent="0.3">
      <c r="A138" s="74">
        <v>130</v>
      </c>
      <c r="B138" s="63" t="s">
        <v>161</v>
      </c>
      <c r="C138" s="71" t="s">
        <v>12</v>
      </c>
      <c r="D138" s="64" t="s">
        <v>34</v>
      </c>
      <c r="E138" s="59">
        <f t="shared" si="60"/>
        <v>1248.8524590163934</v>
      </c>
      <c r="F138" s="59">
        <v>22</v>
      </c>
      <c r="G138" s="59">
        <f t="shared" si="61"/>
        <v>274.74754098360654</v>
      </c>
      <c r="H138" s="58">
        <v>1523.6</v>
      </c>
      <c r="I138" s="59">
        <f t="shared" si="62"/>
        <v>1285.5737704918033</v>
      </c>
      <c r="J138" s="59">
        <v>22</v>
      </c>
      <c r="K138" s="59">
        <f t="shared" si="63"/>
        <v>282.82622950819672</v>
      </c>
      <c r="L138" s="69">
        <v>1568.4</v>
      </c>
      <c r="M138" s="59">
        <f t="shared" si="64"/>
        <v>1322.2950819672133</v>
      </c>
      <c r="N138" s="59">
        <v>22</v>
      </c>
      <c r="O138" s="59">
        <f t="shared" si="65"/>
        <v>290.9049180327869</v>
      </c>
      <c r="P138" s="70">
        <v>1613.2</v>
      </c>
      <c r="Q138" s="57">
        <f t="shared" si="66"/>
        <v>1568.4</v>
      </c>
      <c r="R138" s="18">
        <f t="shared" si="67"/>
        <v>5.880808611184051</v>
      </c>
      <c r="S138" s="21" t="s">
        <v>15</v>
      </c>
      <c r="T138" s="55">
        <v>1</v>
      </c>
      <c r="U138" s="23">
        <f t="shared" si="68"/>
        <v>1285.5737704918033</v>
      </c>
      <c r="V138" s="59">
        <v>22</v>
      </c>
      <c r="W138" s="23">
        <f t="shared" si="69"/>
        <v>282.82622950819672</v>
      </c>
      <c r="X138" s="53">
        <f t="shared" si="70"/>
        <v>1568.4</v>
      </c>
      <c r="Y138" s="59" t="s">
        <v>8</v>
      </c>
      <c r="Z138" s="123">
        <v>1060.67</v>
      </c>
      <c r="AA138" s="73"/>
      <c r="AB138" s="73"/>
      <c r="AF138" s="36">
        <f t="shared" si="71"/>
        <v>1248.8524590163934</v>
      </c>
      <c r="AG138" s="36">
        <f t="shared" si="72"/>
        <v>274.74754098360654</v>
      </c>
      <c r="AH138" s="36">
        <f t="shared" si="73"/>
        <v>1523.6</v>
      </c>
      <c r="AI138" s="36">
        <f t="shared" si="74"/>
        <v>1285.5737704918033</v>
      </c>
      <c r="AJ138" s="36">
        <f t="shared" si="75"/>
        <v>282.82622950819672</v>
      </c>
      <c r="AK138" s="36">
        <f t="shared" si="76"/>
        <v>1568.4</v>
      </c>
      <c r="AL138" s="36">
        <f t="shared" si="77"/>
        <v>1322.2950819672133</v>
      </c>
      <c r="AM138" s="36">
        <f t="shared" si="78"/>
        <v>290.9049180327869</v>
      </c>
      <c r="AN138" s="36">
        <f t="shared" si="79"/>
        <v>1613.2</v>
      </c>
    </row>
    <row r="139" spans="1:40" ht="46.5" customHeight="1" x14ac:dyDescent="0.3">
      <c r="A139" s="74">
        <v>131</v>
      </c>
      <c r="B139" s="63" t="s">
        <v>162</v>
      </c>
      <c r="C139" s="71" t="s">
        <v>12</v>
      </c>
      <c r="D139" s="64" t="s">
        <v>34</v>
      </c>
      <c r="E139" s="59">
        <f t="shared" si="60"/>
        <v>313.11475409836066</v>
      </c>
      <c r="F139" s="59">
        <v>22</v>
      </c>
      <c r="G139" s="59">
        <f t="shared" si="61"/>
        <v>68.885245901639351</v>
      </c>
      <c r="H139" s="58">
        <v>382</v>
      </c>
      <c r="I139" s="59">
        <f t="shared" si="62"/>
        <v>322.29508196721309</v>
      </c>
      <c r="J139" s="59">
        <v>22</v>
      </c>
      <c r="K139" s="59">
        <f t="shared" si="63"/>
        <v>70.904918032786881</v>
      </c>
      <c r="L139" s="69">
        <v>393.2</v>
      </c>
      <c r="M139" s="59">
        <f t="shared" si="64"/>
        <v>331.55737704918033</v>
      </c>
      <c r="N139" s="59">
        <v>22</v>
      </c>
      <c r="O139" s="59">
        <f t="shared" si="65"/>
        <v>72.942622950819668</v>
      </c>
      <c r="P139" s="70">
        <v>404.5</v>
      </c>
      <c r="Q139" s="57">
        <f t="shared" si="66"/>
        <v>393.23</v>
      </c>
      <c r="R139" s="18">
        <f t="shared" si="67"/>
        <v>5.8900523560209308</v>
      </c>
      <c r="S139" s="21" t="s">
        <v>15</v>
      </c>
      <c r="T139" s="55">
        <v>1</v>
      </c>
      <c r="U139" s="23">
        <f t="shared" si="68"/>
        <v>322.31967213114757</v>
      </c>
      <c r="V139" s="59">
        <v>22</v>
      </c>
      <c r="W139" s="23">
        <f t="shared" si="69"/>
        <v>70.910327868852463</v>
      </c>
      <c r="X139" s="53">
        <f t="shared" si="70"/>
        <v>393.23</v>
      </c>
      <c r="Y139" s="59" t="s">
        <v>8</v>
      </c>
      <c r="Z139" s="123">
        <v>355.79</v>
      </c>
      <c r="AA139" s="73"/>
      <c r="AB139" s="73"/>
      <c r="AF139" s="36">
        <f t="shared" si="71"/>
        <v>313.11475409836066</v>
      </c>
      <c r="AG139" s="36">
        <f t="shared" si="72"/>
        <v>68.885245901639351</v>
      </c>
      <c r="AH139" s="36">
        <f t="shared" si="73"/>
        <v>382</v>
      </c>
      <c r="AI139" s="36">
        <f t="shared" si="74"/>
        <v>322.29508196721309</v>
      </c>
      <c r="AJ139" s="36">
        <f t="shared" si="75"/>
        <v>70.904918032786881</v>
      </c>
      <c r="AK139" s="36">
        <f t="shared" si="76"/>
        <v>393.2</v>
      </c>
      <c r="AL139" s="36">
        <f t="shared" si="77"/>
        <v>331.55737704918033</v>
      </c>
      <c r="AM139" s="36">
        <f t="shared" si="78"/>
        <v>72.942622950819668</v>
      </c>
      <c r="AN139" s="36">
        <f t="shared" si="79"/>
        <v>404.5</v>
      </c>
    </row>
    <row r="140" spans="1:40" ht="46.5" customHeight="1" x14ac:dyDescent="0.3">
      <c r="A140" s="74">
        <v>132</v>
      </c>
      <c r="B140" s="63" t="s">
        <v>163</v>
      </c>
      <c r="C140" s="71" t="s">
        <v>12</v>
      </c>
      <c r="D140" s="64" t="s">
        <v>209</v>
      </c>
      <c r="E140" s="59">
        <f t="shared" si="60"/>
        <v>230.65573770491801</v>
      </c>
      <c r="F140" s="59">
        <v>22</v>
      </c>
      <c r="G140" s="59">
        <f t="shared" si="61"/>
        <v>50.74426229508196</v>
      </c>
      <c r="H140" s="58">
        <v>281.39999999999998</v>
      </c>
      <c r="I140" s="59">
        <f t="shared" si="62"/>
        <v>237.4590163934426</v>
      </c>
      <c r="J140" s="59">
        <v>22</v>
      </c>
      <c r="K140" s="59">
        <f t="shared" si="63"/>
        <v>52.240983606557371</v>
      </c>
      <c r="L140" s="69">
        <v>289.7</v>
      </c>
      <c r="M140" s="59">
        <f t="shared" si="64"/>
        <v>244.26229508196718</v>
      </c>
      <c r="N140" s="59">
        <v>22</v>
      </c>
      <c r="O140" s="59">
        <f t="shared" si="65"/>
        <v>53.737704918032783</v>
      </c>
      <c r="P140" s="70">
        <v>298</v>
      </c>
      <c r="Q140" s="57">
        <f t="shared" si="66"/>
        <v>289.7</v>
      </c>
      <c r="R140" s="18">
        <f t="shared" si="67"/>
        <v>5.8990760483298033</v>
      </c>
      <c r="S140" s="21" t="s">
        <v>15</v>
      </c>
      <c r="T140" s="55">
        <v>1</v>
      </c>
      <c r="U140" s="23">
        <f t="shared" si="68"/>
        <v>237.4590163934426</v>
      </c>
      <c r="V140" s="59">
        <v>22</v>
      </c>
      <c r="W140" s="23">
        <f t="shared" si="69"/>
        <v>52.240983606557371</v>
      </c>
      <c r="X140" s="53">
        <f t="shared" si="70"/>
        <v>289.7</v>
      </c>
      <c r="Y140" s="59" t="s">
        <v>8</v>
      </c>
      <c r="Z140" s="123">
        <v>242.33</v>
      </c>
      <c r="AA140" s="73"/>
      <c r="AB140" s="73"/>
      <c r="AF140" s="36">
        <f t="shared" si="71"/>
        <v>230.65573770491801</v>
      </c>
      <c r="AG140" s="36">
        <f t="shared" si="72"/>
        <v>50.74426229508196</v>
      </c>
      <c r="AH140" s="36">
        <f t="shared" si="73"/>
        <v>281.39999999999998</v>
      </c>
      <c r="AI140" s="36">
        <f t="shared" si="74"/>
        <v>237.4590163934426</v>
      </c>
      <c r="AJ140" s="36">
        <f t="shared" si="75"/>
        <v>52.240983606557371</v>
      </c>
      <c r="AK140" s="36">
        <f t="shared" si="76"/>
        <v>289.7</v>
      </c>
      <c r="AL140" s="36">
        <f t="shared" si="77"/>
        <v>244.26229508196718</v>
      </c>
      <c r="AM140" s="36">
        <f t="shared" si="78"/>
        <v>53.737704918032783</v>
      </c>
      <c r="AN140" s="36">
        <f t="shared" si="79"/>
        <v>298</v>
      </c>
    </row>
    <row r="141" spans="1:40" ht="46.5" customHeight="1" x14ac:dyDescent="0.3">
      <c r="A141" s="74">
        <v>133</v>
      </c>
      <c r="B141" s="63" t="s">
        <v>164</v>
      </c>
      <c r="C141" s="71" t="s">
        <v>12</v>
      </c>
      <c r="D141" s="64" t="s">
        <v>209</v>
      </c>
      <c r="E141" s="59">
        <f t="shared" si="60"/>
        <v>157.45901639344262</v>
      </c>
      <c r="F141" s="59">
        <v>22</v>
      </c>
      <c r="G141" s="59">
        <f t="shared" si="61"/>
        <v>34.640983606557377</v>
      </c>
      <c r="H141" s="58">
        <v>192.1</v>
      </c>
      <c r="I141" s="59">
        <f t="shared" si="62"/>
        <v>162.13114754098362</v>
      </c>
      <c r="J141" s="59">
        <v>22</v>
      </c>
      <c r="K141" s="59">
        <f t="shared" si="63"/>
        <v>35.668852459016392</v>
      </c>
      <c r="L141" s="69">
        <v>197.8</v>
      </c>
      <c r="M141" s="59">
        <f t="shared" si="64"/>
        <v>166.72131147540986</v>
      </c>
      <c r="N141" s="59">
        <v>22</v>
      </c>
      <c r="O141" s="59">
        <f t="shared" si="65"/>
        <v>36.678688524590171</v>
      </c>
      <c r="P141" s="70">
        <v>203.4</v>
      </c>
      <c r="Q141" s="57">
        <f t="shared" si="66"/>
        <v>197.77</v>
      </c>
      <c r="R141" s="18">
        <f t="shared" si="67"/>
        <v>5.8823529411764781</v>
      </c>
      <c r="S141" s="21" t="s">
        <v>15</v>
      </c>
      <c r="T141" s="55">
        <v>1</v>
      </c>
      <c r="U141" s="23">
        <f t="shared" si="68"/>
        <v>162.1065573770492</v>
      </c>
      <c r="V141" s="59">
        <v>22</v>
      </c>
      <c r="W141" s="23">
        <f t="shared" si="69"/>
        <v>35.663442622950825</v>
      </c>
      <c r="X141" s="53">
        <f t="shared" si="70"/>
        <v>197.77</v>
      </c>
      <c r="Y141" s="59" t="s">
        <v>8</v>
      </c>
      <c r="Z141" s="123">
        <v>197.77</v>
      </c>
      <c r="AA141" s="73"/>
      <c r="AB141" s="73"/>
      <c r="AF141" s="36">
        <f t="shared" si="71"/>
        <v>157.45901639344262</v>
      </c>
      <c r="AG141" s="36">
        <f t="shared" si="72"/>
        <v>34.640983606557377</v>
      </c>
      <c r="AH141" s="36">
        <f t="shared" si="73"/>
        <v>192.1</v>
      </c>
      <c r="AI141" s="36">
        <f t="shared" si="74"/>
        <v>162.13114754098362</v>
      </c>
      <c r="AJ141" s="36">
        <f t="shared" si="75"/>
        <v>35.668852459016392</v>
      </c>
      <c r="AK141" s="36">
        <f t="shared" si="76"/>
        <v>197.8</v>
      </c>
      <c r="AL141" s="36">
        <f t="shared" si="77"/>
        <v>166.72131147540986</v>
      </c>
      <c r="AM141" s="36">
        <f t="shared" si="78"/>
        <v>36.678688524590171</v>
      </c>
      <c r="AN141" s="36">
        <f t="shared" si="79"/>
        <v>203.4</v>
      </c>
    </row>
    <row r="142" spans="1:40" ht="46.5" customHeight="1" x14ac:dyDescent="0.3">
      <c r="A142" s="74">
        <v>134</v>
      </c>
      <c r="B142" s="63" t="s">
        <v>165</v>
      </c>
      <c r="C142" s="71" t="s">
        <v>12</v>
      </c>
      <c r="D142" s="64" t="s">
        <v>209</v>
      </c>
      <c r="E142" s="59">
        <f t="shared" si="60"/>
        <v>102.21311475409836</v>
      </c>
      <c r="F142" s="59">
        <v>22</v>
      </c>
      <c r="G142" s="59">
        <f t="shared" si="61"/>
        <v>22.48688524590164</v>
      </c>
      <c r="H142" s="58">
        <v>124.7</v>
      </c>
      <c r="I142" s="59">
        <f t="shared" si="62"/>
        <v>105.24590163934427</v>
      </c>
      <c r="J142" s="59">
        <v>22</v>
      </c>
      <c r="K142" s="59">
        <f t="shared" si="63"/>
        <v>23.154098360655738</v>
      </c>
      <c r="L142" s="69">
        <v>128.4</v>
      </c>
      <c r="M142" s="59">
        <f t="shared" si="64"/>
        <v>108.27868852459015</v>
      </c>
      <c r="N142" s="59">
        <v>22</v>
      </c>
      <c r="O142" s="59">
        <f t="shared" si="65"/>
        <v>23.821311475409832</v>
      </c>
      <c r="P142" s="70">
        <v>132.1</v>
      </c>
      <c r="Q142" s="57">
        <f t="shared" si="66"/>
        <v>128.4</v>
      </c>
      <c r="R142" s="18">
        <f t="shared" si="67"/>
        <v>5.93424218123495</v>
      </c>
      <c r="S142" s="21" t="s">
        <v>15</v>
      </c>
      <c r="T142" s="55">
        <v>1</v>
      </c>
      <c r="U142" s="23">
        <f t="shared" si="68"/>
        <v>105.24590163934427</v>
      </c>
      <c r="V142" s="59">
        <v>22</v>
      </c>
      <c r="W142" s="23">
        <f t="shared" si="69"/>
        <v>23.154098360655738</v>
      </c>
      <c r="X142" s="53">
        <f t="shared" si="70"/>
        <v>128.4</v>
      </c>
      <c r="Y142" s="59" t="s">
        <v>8</v>
      </c>
      <c r="Z142" s="123">
        <v>128.4</v>
      </c>
      <c r="AA142" s="73"/>
      <c r="AB142" s="73"/>
      <c r="AF142" s="36">
        <f t="shared" si="71"/>
        <v>102.21311475409836</v>
      </c>
      <c r="AG142" s="36">
        <f t="shared" si="72"/>
        <v>22.48688524590164</v>
      </c>
      <c r="AH142" s="36">
        <f t="shared" si="73"/>
        <v>124.7</v>
      </c>
      <c r="AI142" s="36">
        <f t="shared" si="74"/>
        <v>105.24590163934427</v>
      </c>
      <c r="AJ142" s="36">
        <f t="shared" si="75"/>
        <v>23.154098360655738</v>
      </c>
      <c r="AK142" s="36">
        <f t="shared" si="76"/>
        <v>128.4</v>
      </c>
      <c r="AL142" s="36">
        <f t="shared" si="77"/>
        <v>108.27868852459015</v>
      </c>
      <c r="AM142" s="36">
        <f t="shared" si="78"/>
        <v>23.821311475409832</v>
      </c>
      <c r="AN142" s="36">
        <f t="shared" si="79"/>
        <v>132.1</v>
      </c>
    </row>
    <row r="143" spans="1:40" ht="46.5" customHeight="1" x14ac:dyDescent="0.3">
      <c r="A143" s="74">
        <v>135</v>
      </c>
      <c r="B143" s="63" t="s">
        <v>166</v>
      </c>
      <c r="C143" s="71" t="s">
        <v>12</v>
      </c>
      <c r="D143" s="64" t="s">
        <v>209</v>
      </c>
      <c r="E143" s="59">
        <f t="shared" si="60"/>
        <v>188.7704918032787</v>
      </c>
      <c r="F143" s="59">
        <v>22</v>
      </c>
      <c r="G143" s="59">
        <f t="shared" si="61"/>
        <v>41.529508196721309</v>
      </c>
      <c r="H143" s="58">
        <v>230.3</v>
      </c>
      <c r="I143" s="59">
        <f t="shared" si="62"/>
        <v>194.34426229508196</v>
      </c>
      <c r="J143" s="59">
        <v>22</v>
      </c>
      <c r="K143" s="59">
        <f t="shared" si="63"/>
        <v>42.755737704918033</v>
      </c>
      <c r="L143" s="69">
        <v>237.1</v>
      </c>
      <c r="M143" s="59">
        <f t="shared" si="64"/>
        <v>199.8360655737705</v>
      </c>
      <c r="N143" s="59">
        <v>22</v>
      </c>
      <c r="O143" s="59">
        <f t="shared" si="65"/>
        <v>43.963934426229507</v>
      </c>
      <c r="P143" s="70">
        <v>243.8</v>
      </c>
      <c r="Q143" s="57">
        <f t="shared" si="66"/>
        <v>237.07</v>
      </c>
      <c r="R143" s="18">
        <f t="shared" si="67"/>
        <v>5.8619192357794105</v>
      </c>
      <c r="S143" s="21" t="s">
        <v>15</v>
      </c>
      <c r="T143" s="55">
        <v>1</v>
      </c>
      <c r="U143" s="23">
        <f t="shared" si="68"/>
        <v>194.31967213114754</v>
      </c>
      <c r="V143" s="59">
        <v>22</v>
      </c>
      <c r="W143" s="23">
        <f t="shared" si="69"/>
        <v>42.750327868852459</v>
      </c>
      <c r="X143" s="53">
        <f t="shared" si="70"/>
        <v>237.07</v>
      </c>
      <c r="Y143" s="59" t="s">
        <v>8</v>
      </c>
      <c r="Z143" s="123">
        <v>237.07</v>
      </c>
      <c r="AA143" s="73"/>
      <c r="AB143" s="73"/>
      <c r="AF143" s="36">
        <f t="shared" si="71"/>
        <v>188.7704918032787</v>
      </c>
      <c r="AG143" s="36">
        <f t="shared" si="72"/>
        <v>41.529508196721309</v>
      </c>
      <c r="AH143" s="36">
        <f t="shared" si="73"/>
        <v>230.3</v>
      </c>
      <c r="AI143" s="36">
        <f t="shared" si="74"/>
        <v>194.34426229508196</v>
      </c>
      <c r="AJ143" s="36">
        <f t="shared" si="75"/>
        <v>42.755737704918033</v>
      </c>
      <c r="AK143" s="36">
        <f t="shared" si="76"/>
        <v>237.1</v>
      </c>
      <c r="AL143" s="36">
        <f t="shared" si="77"/>
        <v>199.8360655737705</v>
      </c>
      <c r="AM143" s="36">
        <f t="shared" si="78"/>
        <v>43.963934426229507</v>
      </c>
      <c r="AN143" s="36">
        <f t="shared" si="79"/>
        <v>243.8</v>
      </c>
    </row>
    <row r="144" spans="1:40" ht="46.5" customHeight="1" x14ac:dyDescent="0.3">
      <c r="A144" s="74">
        <v>136</v>
      </c>
      <c r="B144" s="63" t="s">
        <v>167</v>
      </c>
      <c r="C144" s="71" t="s">
        <v>12</v>
      </c>
      <c r="D144" s="64" t="s">
        <v>209</v>
      </c>
      <c r="E144" s="59">
        <f t="shared" ref="E144:E182" si="80">H144/(100+F144)*100</f>
        <v>124.91803278688525</v>
      </c>
      <c r="F144" s="59">
        <v>22</v>
      </c>
      <c r="G144" s="59">
        <f t="shared" ref="G144:G182" si="81">E144/100*F144</f>
        <v>27.481967213114753</v>
      </c>
      <c r="H144" s="58">
        <v>152.4</v>
      </c>
      <c r="I144" s="59">
        <f t="shared" ref="I144:I182" si="82">L144/(100+J144)*100</f>
        <v>128.60655737704917</v>
      </c>
      <c r="J144" s="59">
        <v>22</v>
      </c>
      <c r="K144" s="59">
        <f t="shared" ref="K144:K182" si="83">I144/100*J144</f>
        <v>28.29344262295082</v>
      </c>
      <c r="L144" s="69">
        <v>156.9</v>
      </c>
      <c r="M144" s="59">
        <f t="shared" ref="M144:M182" si="84">P144/(100+N144)*100</f>
        <v>132.29508196721312</v>
      </c>
      <c r="N144" s="59">
        <v>22</v>
      </c>
      <c r="O144" s="59">
        <f t="shared" ref="O144:O182" si="85">M144/100*N144</f>
        <v>29.104918032786884</v>
      </c>
      <c r="P144" s="70">
        <v>161.4</v>
      </c>
      <c r="Q144" s="57">
        <f t="shared" ref="Q144:Q182" si="86">ROUND((H144+L144+P144)/3,2)</f>
        <v>156.9</v>
      </c>
      <c r="R144" s="18">
        <f t="shared" ref="R144:R182" si="87">MAX(H144,L144,P144)/MIN(H144,L144,P144)*100-100</f>
        <v>5.9055118110236151</v>
      </c>
      <c r="S144" s="21" t="s">
        <v>15</v>
      </c>
      <c r="T144" s="55">
        <v>1</v>
      </c>
      <c r="U144" s="23">
        <f t="shared" ref="U144:U182" si="88">X144/(100+V144)*100</f>
        <v>128.60655737704917</v>
      </c>
      <c r="V144" s="59">
        <v>22</v>
      </c>
      <c r="W144" s="23">
        <f t="shared" ref="W144:W182" si="89">U144/100*V144</f>
        <v>28.29344262295082</v>
      </c>
      <c r="X144" s="53">
        <f t="shared" ref="X144:X182" si="90">ROUND(Q144*$T144,2)</f>
        <v>156.9</v>
      </c>
      <c r="Y144" s="59" t="s">
        <v>8</v>
      </c>
      <c r="Z144" s="123">
        <v>156.9</v>
      </c>
      <c r="AA144" s="73"/>
      <c r="AB144" s="73"/>
      <c r="AF144" s="36">
        <f t="shared" ref="AF144:AF182" si="91">E144*T144</f>
        <v>124.91803278688525</v>
      </c>
      <c r="AG144" s="36">
        <f t="shared" ref="AG144:AG182" si="92">AF144/100*F144</f>
        <v>27.481967213114753</v>
      </c>
      <c r="AH144" s="36">
        <f t="shared" ref="AH144:AH182" si="93">H144*T144</f>
        <v>152.4</v>
      </c>
      <c r="AI144" s="36">
        <f t="shared" ref="AI144:AI182" si="94">I144*T144</f>
        <v>128.60655737704917</v>
      </c>
      <c r="AJ144" s="36">
        <f t="shared" ref="AJ144:AJ182" si="95">AI144/100*J144</f>
        <v>28.29344262295082</v>
      </c>
      <c r="AK144" s="36">
        <f t="shared" ref="AK144:AK182" si="96">L144*T144</f>
        <v>156.9</v>
      </c>
      <c r="AL144" s="36">
        <f t="shared" ref="AL144:AL182" si="97">M144*T144</f>
        <v>132.29508196721312</v>
      </c>
      <c r="AM144" s="36">
        <f t="shared" ref="AM144:AM182" si="98">AL144/100*N144</f>
        <v>29.104918032786884</v>
      </c>
      <c r="AN144" s="36">
        <f t="shared" ref="AN144:AN182" si="99">P144*T144</f>
        <v>161.4</v>
      </c>
    </row>
    <row r="145" spans="1:40" ht="46.5" customHeight="1" x14ac:dyDescent="0.3">
      <c r="A145" s="74">
        <v>137</v>
      </c>
      <c r="B145" s="63" t="s">
        <v>168</v>
      </c>
      <c r="C145" s="71" t="s">
        <v>12</v>
      </c>
      <c r="D145" s="64" t="s">
        <v>209</v>
      </c>
      <c r="E145" s="59">
        <f t="shared" si="80"/>
        <v>194.50819672131146</v>
      </c>
      <c r="F145" s="59">
        <v>22</v>
      </c>
      <c r="G145" s="59">
        <f t="shared" si="81"/>
        <v>42.791803278688519</v>
      </c>
      <c r="H145" s="58">
        <v>237.3</v>
      </c>
      <c r="I145" s="59">
        <f t="shared" si="82"/>
        <v>200.1639344262295</v>
      </c>
      <c r="J145" s="59">
        <v>22</v>
      </c>
      <c r="K145" s="59">
        <f t="shared" si="83"/>
        <v>44.036065573770493</v>
      </c>
      <c r="L145" s="69">
        <v>244.2</v>
      </c>
      <c r="M145" s="59">
        <f t="shared" si="84"/>
        <v>205.90163934426226</v>
      </c>
      <c r="N145" s="59">
        <v>22</v>
      </c>
      <c r="O145" s="59">
        <f t="shared" si="85"/>
        <v>45.298360655737696</v>
      </c>
      <c r="P145" s="70">
        <v>251.2</v>
      </c>
      <c r="Q145" s="57">
        <f t="shared" si="86"/>
        <v>244.23</v>
      </c>
      <c r="R145" s="18">
        <f t="shared" si="87"/>
        <v>5.8575642646438979</v>
      </c>
      <c r="S145" s="21" t="s">
        <v>15</v>
      </c>
      <c r="T145" s="55">
        <v>1</v>
      </c>
      <c r="U145" s="23">
        <f t="shared" si="88"/>
        <v>200.18852459016392</v>
      </c>
      <c r="V145" s="59">
        <v>22</v>
      </c>
      <c r="W145" s="23">
        <f t="shared" si="89"/>
        <v>44.04147540983606</v>
      </c>
      <c r="X145" s="53">
        <f t="shared" si="90"/>
        <v>244.23</v>
      </c>
      <c r="Y145" s="59" t="s">
        <v>8</v>
      </c>
      <c r="Z145" s="123">
        <v>244.23</v>
      </c>
      <c r="AA145" s="73"/>
      <c r="AB145" s="73"/>
      <c r="AF145" s="36">
        <f t="shared" si="91"/>
        <v>194.50819672131146</v>
      </c>
      <c r="AG145" s="36">
        <f t="shared" si="92"/>
        <v>42.791803278688519</v>
      </c>
      <c r="AH145" s="36">
        <f t="shared" si="93"/>
        <v>237.3</v>
      </c>
      <c r="AI145" s="36">
        <f t="shared" si="94"/>
        <v>200.1639344262295</v>
      </c>
      <c r="AJ145" s="36">
        <f t="shared" si="95"/>
        <v>44.036065573770493</v>
      </c>
      <c r="AK145" s="36">
        <f t="shared" si="96"/>
        <v>244.2</v>
      </c>
      <c r="AL145" s="36">
        <f t="shared" si="97"/>
        <v>205.90163934426226</v>
      </c>
      <c r="AM145" s="36">
        <f t="shared" si="98"/>
        <v>45.298360655737696</v>
      </c>
      <c r="AN145" s="36">
        <f t="shared" si="99"/>
        <v>251.2</v>
      </c>
    </row>
    <row r="146" spans="1:40" ht="46.5" customHeight="1" x14ac:dyDescent="0.3">
      <c r="A146" s="74">
        <v>138</v>
      </c>
      <c r="B146" s="63" t="s">
        <v>169</v>
      </c>
      <c r="C146" s="71" t="s">
        <v>12</v>
      </c>
      <c r="D146" s="64" t="s">
        <v>206</v>
      </c>
      <c r="E146" s="59">
        <f t="shared" si="80"/>
        <v>2353.5245901639346</v>
      </c>
      <c r="F146" s="59">
        <v>22</v>
      </c>
      <c r="G146" s="59">
        <f t="shared" si="81"/>
        <v>517.77540983606559</v>
      </c>
      <c r="H146" s="58">
        <v>2871.3</v>
      </c>
      <c r="I146" s="59">
        <f t="shared" si="82"/>
        <v>2422.7868852459019</v>
      </c>
      <c r="J146" s="59">
        <v>22</v>
      </c>
      <c r="K146" s="59">
        <f t="shared" si="83"/>
        <v>533.01311475409841</v>
      </c>
      <c r="L146" s="69">
        <v>2955.8</v>
      </c>
      <c r="M146" s="59">
        <f t="shared" si="84"/>
        <v>2491.967213114754</v>
      </c>
      <c r="N146" s="59">
        <v>22</v>
      </c>
      <c r="O146" s="59">
        <f t="shared" si="85"/>
        <v>548.2327868852459</v>
      </c>
      <c r="P146" s="70">
        <v>3040.2</v>
      </c>
      <c r="Q146" s="57">
        <f t="shared" si="86"/>
        <v>2955.77</v>
      </c>
      <c r="R146" s="18">
        <f t="shared" si="87"/>
        <v>5.8823529411764497</v>
      </c>
      <c r="S146" s="21" t="s">
        <v>15</v>
      </c>
      <c r="T146" s="55">
        <v>1</v>
      </c>
      <c r="U146" s="23">
        <f t="shared" si="88"/>
        <v>2422.7622950819673</v>
      </c>
      <c r="V146" s="59">
        <v>22</v>
      </c>
      <c r="W146" s="23">
        <f t="shared" si="89"/>
        <v>533.0077049180328</v>
      </c>
      <c r="X146" s="53">
        <f t="shared" si="90"/>
        <v>2955.77</v>
      </c>
      <c r="Y146" s="59" t="s">
        <v>8</v>
      </c>
      <c r="Z146" s="123">
        <v>2452.6999999999998</v>
      </c>
      <c r="AA146" s="73"/>
      <c r="AB146" s="73"/>
      <c r="AF146" s="36">
        <f t="shared" si="91"/>
        <v>2353.5245901639346</v>
      </c>
      <c r="AG146" s="36">
        <f t="shared" si="92"/>
        <v>517.77540983606559</v>
      </c>
      <c r="AH146" s="36">
        <f t="shared" si="93"/>
        <v>2871.3</v>
      </c>
      <c r="AI146" s="36">
        <f t="shared" si="94"/>
        <v>2422.7868852459019</v>
      </c>
      <c r="AJ146" s="36">
        <f t="shared" si="95"/>
        <v>533.01311475409841</v>
      </c>
      <c r="AK146" s="36">
        <f t="shared" si="96"/>
        <v>2955.8</v>
      </c>
      <c r="AL146" s="36">
        <f t="shared" si="97"/>
        <v>2491.967213114754</v>
      </c>
      <c r="AM146" s="36">
        <f t="shared" si="98"/>
        <v>548.2327868852459</v>
      </c>
      <c r="AN146" s="36">
        <f t="shared" si="99"/>
        <v>3040.2</v>
      </c>
    </row>
    <row r="147" spans="1:40" ht="46.5" customHeight="1" x14ac:dyDescent="0.3">
      <c r="A147" s="74">
        <v>139</v>
      </c>
      <c r="B147" s="63" t="s">
        <v>170</v>
      </c>
      <c r="C147" s="71" t="s">
        <v>12</v>
      </c>
      <c r="D147" s="64" t="s">
        <v>206</v>
      </c>
      <c r="E147" s="59">
        <f t="shared" si="80"/>
        <v>1935.4918032786888</v>
      </c>
      <c r="F147" s="59">
        <v>22</v>
      </c>
      <c r="G147" s="59">
        <f t="shared" si="81"/>
        <v>425.8081967213115</v>
      </c>
      <c r="H147" s="58">
        <v>2361.3000000000002</v>
      </c>
      <c r="I147" s="59">
        <f t="shared" si="82"/>
        <v>1992.4590163934429</v>
      </c>
      <c r="J147" s="59">
        <v>22</v>
      </c>
      <c r="K147" s="59">
        <f t="shared" si="83"/>
        <v>438.34098360655742</v>
      </c>
      <c r="L147" s="69">
        <v>2430.8000000000002</v>
      </c>
      <c r="M147" s="59">
        <f t="shared" si="84"/>
        <v>2049.344262295082</v>
      </c>
      <c r="N147" s="59">
        <v>22</v>
      </c>
      <c r="O147" s="59">
        <f t="shared" si="85"/>
        <v>450.85573770491806</v>
      </c>
      <c r="P147" s="70">
        <v>2500.1999999999998</v>
      </c>
      <c r="Q147" s="57">
        <f t="shared" si="86"/>
        <v>2430.77</v>
      </c>
      <c r="R147" s="18">
        <f t="shared" si="87"/>
        <v>5.8823529411764497</v>
      </c>
      <c r="S147" s="21" t="s">
        <v>15</v>
      </c>
      <c r="T147" s="55">
        <v>1</v>
      </c>
      <c r="U147" s="23">
        <f t="shared" si="88"/>
        <v>1992.4344262295083</v>
      </c>
      <c r="V147" s="59">
        <v>22</v>
      </c>
      <c r="W147" s="23">
        <f t="shared" si="89"/>
        <v>438.33557377049181</v>
      </c>
      <c r="X147" s="53">
        <f t="shared" si="90"/>
        <v>2430.77</v>
      </c>
      <c r="Y147" s="59" t="s">
        <v>8</v>
      </c>
      <c r="Z147" s="123">
        <v>2423.33</v>
      </c>
      <c r="AA147" s="73"/>
      <c r="AB147" s="73"/>
      <c r="AF147" s="36">
        <f t="shared" si="91"/>
        <v>1935.4918032786888</v>
      </c>
      <c r="AG147" s="36">
        <f t="shared" si="92"/>
        <v>425.8081967213115</v>
      </c>
      <c r="AH147" s="36">
        <f t="shared" si="93"/>
        <v>2361.3000000000002</v>
      </c>
      <c r="AI147" s="36">
        <f t="shared" si="94"/>
        <v>1992.4590163934429</v>
      </c>
      <c r="AJ147" s="36">
        <f t="shared" si="95"/>
        <v>438.34098360655742</v>
      </c>
      <c r="AK147" s="36">
        <f t="shared" si="96"/>
        <v>2430.8000000000002</v>
      </c>
      <c r="AL147" s="36">
        <f t="shared" si="97"/>
        <v>2049.344262295082</v>
      </c>
      <c r="AM147" s="36">
        <f t="shared" si="98"/>
        <v>450.85573770491806</v>
      </c>
      <c r="AN147" s="36">
        <f t="shared" si="99"/>
        <v>2500.1999999999998</v>
      </c>
    </row>
    <row r="148" spans="1:40" ht="46.5" customHeight="1" x14ac:dyDescent="0.3">
      <c r="A148" s="74">
        <v>140</v>
      </c>
      <c r="B148" s="63" t="s">
        <v>171</v>
      </c>
      <c r="C148" s="71" t="s">
        <v>12</v>
      </c>
      <c r="D148" s="64" t="s">
        <v>31</v>
      </c>
      <c r="E148" s="59">
        <f t="shared" si="80"/>
        <v>5.4098360655737707</v>
      </c>
      <c r="F148" s="59">
        <v>22</v>
      </c>
      <c r="G148" s="59">
        <f t="shared" si="81"/>
        <v>1.1901639344262296</v>
      </c>
      <c r="H148" s="58">
        <v>6.6</v>
      </c>
      <c r="I148" s="59">
        <f t="shared" si="82"/>
        <v>5.5737704918032787</v>
      </c>
      <c r="J148" s="59">
        <v>22</v>
      </c>
      <c r="K148" s="59">
        <f t="shared" si="83"/>
        <v>1.2262295081967214</v>
      </c>
      <c r="L148" s="69">
        <v>6.8</v>
      </c>
      <c r="M148" s="59">
        <f t="shared" si="84"/>
        <v>5.7377049180327866</v>
      </c>
      <c r="N148" s="59">
        <v>22</v>
      </c>
      <c r="O148" s="59">
        <f t="shared" si="85"/>
        <v>1.262295081967213</v>
      </c>
      <c r="P148" s="70">
        <v>7</v>
      </c>
      <c r="Q148" s="57">
        <f t="shared" si="86"/>
        <v>6.8</v>
      </c>
      <c r="R148" s="18">
        <f t="shared" si="87"/>
        <v>6.0606060606060623</v>
      </c>
      <c r="S148" s="21" t="s">
        <v>15</v>
      </c>
      <c r="T148" s="55">
        <v>1</v>
      </c>
      <c r="U148" s="23">
        <f t="shared" si="88"/>
        <v>5.5737704918032787</v>
      </c>
      <c r="V148" s="59">
        <v>22</v>
      </c>
      <c r="W148" s="23">
        <f t="shared" si="89"/>
        <v>1.2262295081967214</v>
      </c>
      <c r="X148" s="53">
        <f t="shared" si="90"/>
        <v>6.8</v>
      </c>
      <c r="Y148" s="59" t="s">
        <v>8</v>
      </c>
      <c r="Z148" s="123">
        <v>6.8</v>
      </c>
      <c r="AA148" s="73"/>
      <c r="AB148" s="73"/>
      <c r="AF148" s="36">
        <f t="shared" si="91"/>
        <v>5.4098360655737707</v>
      </c>
      <c r="AG148" s="36">
        <f t="shared" si="92"/>
        <v>1.1901639344262296</v>
      </c>
      <c r="AH148" s="36">
        <f t="shared" si="93"/>
        <v>6.6</v>
      </c>
      <c r="AI148" s="36">
        <f t="shared" si="94"/>
        <v>5.5737704918032787</v>
      </c>
      <c r="AJ148" s="36">
        <f t="shared" si="95"/>
        <v>1.2262295081967214</v>
      </c>
      <c r="AK148" s="36">
        <f t="shared" si="96"/>
        <v>6.8</v>
      </c>
      <c r="AL148" s="36">
        <f t="shared" si="97"/>
        <v>5.7377049180327866</v>
      </c>
      <c r="AM148" s="36">
        <f t="shared" si="98"/>
        <v>1.262295081967213</v>
      </c>
      <c r="AN148" s="36">
        <f t="shared" si="99"/>
        <v>7</v>
      </c>
    </row>
    <row r="149" spans="1:40" ht="46.5" customHeight="1" x14ac:dyDescent="0.3">
      <c r="A149" s="74">
        <v>141</v>
      </c>
      <c r="B149" s="63" t="s">
        <v>172</v>
      </c>
      <c r="C149" s="71" t="s">
        <v>12</v>
      </c>
      <c r="D149" s="64" t="s">
        <v>31</v>
      </c>
      <c r="E149" s="59">
        <f t="shared" si="80"/>
        <v>68.606557377049185</v>
      </c>
      <c r="F149" s="59">
        <v>22</v>
      </c>
      <c r="G149" s="59">
        <f t="shared" si="81"/>
        <v>15.093442622950819</v>
      </c>
      <c r="H149" s="58">
        <v>83.7</v>
      </c>
      <c r="I149" s="59">
        <f t="shared" si="82"/>
        <v>70.655737704918025</v>
      </c>
      <c r="J149" s="59">
        <v>22</v>
      </c>
      <c r="K149" s="59">
        <f t="shared" si="83"/>
        <v>15.544262295081964</v>
      </c>
      <c r="L149" s="69">
        <v>86.2</v>
      </c>
      <c r="M149" s="59">
        <f t="shared" si="84"/>
        <v>72.704918032786892</v>
      </c>
      <c r="N149" s="59">
        <v>22</v>
      </c>
      <c r="O149" s="59">
        <f t="shared" si="85"/>
        <v>15.995081967213116</v>
      </c>
      <c r="P149" s="70">
        <v>88.7</v>
      </c>
      <c r="Q149" s="57">
        <f t="shared" si="86"/>
        <v>86.2</v>
      </c>
      <c r="R149" s="18">
        <f t="shared" si="87"/>
        <v>5.9737156511350094</v>
      </c>
      <c r="S149" s="21" t="s">
        <v>15</v>
      </c>
      <c r="T149" s="55">
        <v>1</v>
      </c>
      <c r="U149" s="23">
        <f t="shared" si="88"/>
        <v>70.655737704918025</v>
      </c>
      <c r="V149" s="59">
        <v>22</v>
      </c>
      <c r="W149" s="23">
        <f t="shared" si="89"/>
        <v>15.544262295081964</v>
      </c>
      <c r="X149" s="53">
        <f t="shared" si="90"/>
        <v>86.2</v>
      </c>
      <c r="Y149" s="59" t="s">
        <v>8</v>
      </c>
      <c r="Z149" s="123">
        <v>76.37</v>
      </c>
      <c r="AA149" s="73"/>
      <c r="AB149" s="73"/>
      <c r="AF149" s="36">
        <f t="shared" si="91"/>
        <v>68.606557377049185</v>
      </c>
      <c r="AG149" s="36">
        <f t="shared" si="92"/>
        <v>15.093442622950819</v>
      </c>
      <c r="AH149" s="36">
        <f t="shared" si="93"/>
        <v>83.7</v>
      </c>
      <c r="AI149" s="36">
        <f t="shared" si="94"/>
        <v>70.655737704918025</v>
      </c>
      <c r="AJ149" s="36">
        <f t="shared" si="95"/>
        <v>15.544262295081964</v>
      </c>
      <c r="AK149" s="36">
        <f t="shared" si="96"/>
        <v>86.2</v>
      </c>
      <c r="AL149" s="36">
        <f t="shared" si="97"/>
        <v>72.704918032786892</v>
      </c>
      <c r="AM149" s="36">
        <f t="shared" si="98"/>
        <v>15.995081967213116</v>
      </c>
      <c r="AN149" s="36">
        <f t="shared" si="99"/>
        <v>88.7</v>
      </c>
    </row>
    <row r="150" spans="1:40" ht="46.5" customHeight="1" x14ac:dyDescent="0.3">
      <c r="A150" s="74">
        <v>142</v>
      </c>
      <c r="B150" s="63" t="s">
        <v>173</v>
      </c>
      <c r="C150" s="71" t="s">
        <v>12</v>
      </c>
      <c r="D150" s="64" t="s">
        <v>31</v>
      </c>
      <c r="E150" s="59">
        <f t="shared" si="80"/>
        <v>81.803278688524586</v>
      </c>
      <c r="F150" s="59">
        <v>22</v>
      </c>
      <c r="G150" s="59">
        <f t="shared" si="81"/>
        <v>17.996721311475408</v>
      </c>
      <c r="H150" s="58">
        <v>99.8</v>
      </c>
      <c r="I150" s="59">
        <f t="shared" si="82"/>
        <v>84.180327868852459</v>
      </c>
      <c r="J150" s="59">
        <v>22</v>
      </c>
      <c r="K150" s="59">
        <f t="shared" si="83"/>
        <v>18.519672131147541</v>
      </c>
      <c r="L150" s="69">
        <v>102.7</v>
      </c>
      <c r="M150" s="59">
        <f t="shared" si="84"/>
        <v>86.639344262295083</v>
      </c>
      <c r="N150" s="59">
        <v>22</v>
      </c>
      <c r="O150" s="59">
        <f t="shared" si="85"/>
        <v>19.060655737704916</v>
      </c>
      <c r="P150" s="70">
        <v>105.7</v>
      </c>
      <c r="Q150" s="57">
        <f t="shared" si="86"/>
        <v>102.73</v>
      </c>
      <c r="R150" s="18">
        <f t="shared" si="87"/>
        <v>5.9118236472945966</v>
      </c>
      <c r="S150" s="21" t="s">
        <v>15</v>
      </c>
      <c r="T150" s="55">
        <v>1</v>
      </c>
      <c r="U150" s="23">
        <f t="shared" si="88"/>
        <v>84.204918032786892</v>
      </c>
      <c r="V150" s="59">
        <v>22</v>
      </c>
      <c r="W150" s="23">
        <f t="shared" si="89"/>
        <v>18.525081967213115</v>
      </c>
      <c r="X150" s="53">
        <f t="shared" si="90"/>
        <v>102.73</v>
      </c>
      <c r="Y150" s="59" t="s">
        <v>8</v>
      </c>
      <c r="Z150" s="123">
        <v>95.77</v>
      </c>
      <c r="AA150" s="73"/>
      <c r="AB150" s="73"/>
      <c r="AF150" s="36">
        <f t="shared" si="91"/>
        <v>81.803278688524586</v>
      </c>
      <c r="AG150" s="36">
        <f t="shared" si="92"/>
        <v>17.996721311475408</v>
      </c>
      <c r="AH150" s="36">
        <f t="shared" si="93"/>
        <v>99.8</v>
      </c>
      <c r="AI150" s="36">
        <f t="shared" si="94"/>
        <v>84.180327868852459</v>
      </c>
      <c r="AJ150" s="36">
        <f t="shared" si="95"/>
        <v>18.519672131147541</v>
      </c>
      <c r="AK150" s="36">
        <f t="shared" si="96"/>
        <v>102.7</v>
      </c>
      <c r="AL150" s="36">
        <f t="shared" si="97"/>
        <v>86.639344262295083</v>
      </c>
      <c r="AM150" s="36">
        <f t="shared" si="98"/>
        <v>19.060655737704916</v>
      </c>
      <c r="AN150" s="36">
        <f t="shared" si="99"/>
        <v>105.7</v>
      </c>
    </row>
    <row r="151" spans="1:40" ht="46.5" customHeight="1" x14ac:dyDescent="0.3">
      <c r="A151" s="74">
        <v>143</v>
      </c>
      <c r="B151" s="63" t="s">
        <v>174</v>
      </c>
      <c r="C151" s="71" t="s">
        <v>12</v>
      </c>
      <c r="D151" s="64" t="s">
        <v>31</v>
      </c>
      <c r="E151" s="59">
        <f t="shared" si="80"/>
        <v>74.180327868852459</v>
      </c>
      <c r="F151" s="59">
        <v>22</v>
      </c>
      <c r="G151" s="59">
        <f t="shared" si="81"/>
        <v>16.319672131147541</v>
      </c>
      <c r="H151" s="58">
        <v>90.5</v>
      </c>
      <c r="I151" s="59">
        <f t="shared" si="82"/>
        <v>76.393442622950829</v>
      </c>
      <c r="J151" s="59">
        <v>22</v>
      </c>
      <c r="K151" s="59">
        <f t="shared" si="83"/>
        <v>16.806557377049181</v>
      </c>
      <c r="L151" s="69">
        <v>93.2</v>
      </c>
      <c r="M151" s="59">
        <f t="shared" si="84"/>
        <v>78.606557377049185</v>
      </c>
      <c r="N151" s="59">
        <v>22</v>
      </c>
      <c r="O151" s="59">
        <f t="shared" si="85"/>
        <v>17.29344262295082</v>
      </c>
      <c r="P151" s="70">
        <v>95.9</v>
      </c>
      <c r="Q151" s="57">
        <f t="shared" si="86"/>
        <v>93.2</v>
      </c>
      <c r="R151" s="18">
        <f t="shared" si="87"/>
        <v>5.9668508287292923</v>
      </c>
      <c r="S151" s="21" t="s">
        <v>15</v>
      </c>
      <c r="T151" s="55">
        <v>1</v>
      </c>
      <c r="U151" s="23">
        <f t="shared" si="88"/>
        <v>76.393442622950829</v>
      </c>
      <c r="V151" s="59">
        <v>22</v>
      </c>
      <c r="W151" s="23">
        <f t="shared" si="89"/>
        <v>16.806557377049181</v>
      </c>
      <c r="X151" s="53">
        <f t="shared" si="90"/>
        <v>93.2</v>
      </c>
      <c r="Y151" s="59" t="s">
        <v>8</v>
      </c>
      <c r="Z151" s="123">
        <v>93.2</v>
      </c>
      <c r="AA151" s="73"/>
      <c r="AB151" s="73"/>
      <c r="AF151" s="36">
        <f t="shared" si="91"/>
        <v>74.180327868852459</v>
      </c>
      <c r="AG151" s="36">
        <f t="shared" si="92"/>
        <v>16.319672131147541</v>
      </c>
      <c r="AH151" s="36">
        <f t="shared" si="93"/>
        <v>90.5</v>
      </c>
      <c r="AI151" s="36">
        <f t="shared" si="94"/>
        <v>76.393442622950829</v>
      </c>
      <c r="AJ151" s="36">
        <f t="shared" si="95"/>
        <v>16.806557377049181</v>
      </c>
      <c r="AK151" s="36">
        <f t="shared" si="96"/>
        <v>93.2</v>
      </c>
      <c r="AL151" s="36">
        <f t="shared" si="97"/>
        <v>78.606557377049185</v>
      </c>
      <c r="AM151" s="36">
        <f t="shared" si="98"/>
        <v>17.29344262295082</v>
      </c>
      <c r="AN151" s="36">
        <f t="shared" si="99"/>
        <v>95.9</v>
      </c>
    </row>
    <row r="152" spans="1:40" ht="46.5" customHeight="1" x14ac:dyDescent="0.3">
      <c r="A152" s="74">
        <v>144</v>
      </c>
      <c r="B152" s="63" t="s">
        <v>175</v>
      </c>
      <c r="C152" s="71" t="s">
        <v>12</v>
      </c>
      <c r="D152" s="64" t="s">
        <v>31</v>
      </c>
      <c r="E152" s="59">
        <f t="shared" si="80"/>
        <v>30.163934426229506</v>
      </c>
      <c r="F152" s="59">
        <v>22</v>
      </c>
      <c r="G152" s="59">
        <f t="shared" si="81"/>
        <v>6.636065573770491</v>
      </c>
      <c r="H152" s="58">
        <v>36.799999999999997</v>
      </c>
      <c r="I152" s="59">
        <f t="shared" si="82"/>
        <v>31.065573770491799</v>
      </c>
      <c r="J152" s="59">
        <v>22</v>
      </c>
      <c r="K152" s="59">
        <f t="shared" si="83"/>
        <v>6.8344262295081961</v>
      </c>
      <c r="L152" s="69">
        <v>37.9</v>
      </c>
      <c r="M152" s="59">
        <f t="shared" si="84"/>
        <v>31.967213114754102</v>
      </c>
      <c r="N152" s="59">
        <v>22</v>
      </c>
      <c r="O152" s="59">
        <f t="shared" si="85"/>
        <v>7.0327868852459021</v>
      </c>
      <c r="P152" s="70">
        <v>39</v>
      </c>
      <c r="Q152" s="57">
        <f t="shared" si="86"/>
        <v>37.9</v>
      </c>
      <c r="R152" s="18">
        <f t="shared" si="87"/>
        <v>5.9782608695652328</v>
      </c>
      <c r="S152" s="21" t="s">
        <v>15</v>
      </c>
      <c r="T152" s="55">
        <v>1</v>
      </c>
      <c r="U152" s="23">
        <f t="shared" si="88"/>
        <v>31.065573770491799</v>
      </c>
      <c r="V152" s="59">
        <v>22</v>
      </c>
      <c r="W152" s="23">
        <f t="shared" si="89"/>
        <v>6.8344262295081961</v>
      </c>
      <c r="X152" s="53">
        <f t="shared" si="90"/>
        <v>37.9</v>
      </c>
      <c r="Y152" s="59" t="s">
        <v>8</v>
      </c>
      <c r="Z152" s="123">
        <v>37.9</v>
      </c>
      <c r="AA152" s="73"/>
      <c r="AB152" s="73"/>
      <c r="AF152" s="36">
        <f t="shared" si="91"/>
        <v>30.163934426229506</v>
      </c>
      <c r="AG152" s="36">
        <f t="shared" si="92"/>
        <v>6.636065573770491</v>
      </c>
      <c r="AH152" s="36">
        <f t="shared" si="93"/>
        <v>36.799999999999997</v>
      </c>
      <c r="AI152" s="36">
        <f t="shared" si="94"/>
        <v>31.065573770491799</v>
      </c>
      <c r="AJ152" s="36">
        <f t="shared" si="95"/>
        <v>6.8344262295081961</v>
      </c>
      <c r="AK152" s="36">
        <f t="shared" si="96"/>
        <v>37.9</v>
      </c>
      <c r="AL152" s="36">
        <f t="shared" si="97"/>
        <v>31.967213114754102</v>
      </c>
      <c r="AM152" s="36">
        <f t="shared" si="98"/>
        <v>7.0327868852459021</v>
      </c>
      <c r="AN152" s="36">
        <f t="shared" si="99"/>
        <v>39</v>
      </c>
    </row>
    <row r="153" spans="1:40" ht="46.5" customHeight="1" x14ac:dyDescent="0.3">
      <c r="A153" s="74">
        <v>145</v>
      </c>
      <c r="B153" s="63" t="s">
        <v>176</v>
      </c>
      <c r="C153" s="71" t="s">
        <v>12</v>
      </c>
      <c r="D153" s="64" t="s">
        <v>31</v>
      </c>
      <c r="E153" s="59">
        <f t="shared" si="80"/>
        <v>70.409836065573771</v>
      </c>
      <c r="F153" s="59">
        <v>22</v>
      </c>
      <c r="G153" s="59">
        <f t="shared" si="81"/>
        <v>15.49016393442623</v>
      </c>
      <c r="H153" s="58">
        <v>85.9</v>
      </c>
      <c r="I153" s="59">
        <f t="shared" si="82"/>
        <v>72.459016393442639</v>
      </c>
      <c r="J153" s="59">
        <v>22</v>
      </c>
      <c r="K153" s="59">
        <f t="shared" si="83"/>
        <v>15.940983606557381</v>
      </c>
      <c r="L153" s="69">
        <v>88.4</v>
      </c>
      <c r="M153" s="59">
        <f t="shared" si="84"/>
        <v>74.590163934426229</v>
      </c>
      <c r="N153" s="59">
        <v>22</v>
      </c>
      <c r="O153" s="59">
        <f t="shared" si="85"/>
        <v>16.409836065573771</v>
      </c>
      <c r="P153" s="70">
        <v>91</v>
      </c>
      <c r="Q153" s="57">
        <f t="shared" si="86"/>
        <v>88.43</v>
      </c>
      <c r="R153" s="18">
        <f t="shared" si="87"/>
        <v>5.9371362048893985</v>
      </c>
      <c r="S153" s="21" t="s">
        <v>15</v>
      </c>
      <c r="T153" s="55">
        <v>1</v>
      </c>
      <c r="U153" s="23">
        <f t="shared" si="88"/>
        <v>72.483606557377058</v>
      </c>
      <c r="V153" s="59">
        <v>22</v>
      </c>
      <c r="W153" s="23">
        <f t="shared" si="89"/>
        <v>15.946393442622952</v>
      </c>
      <c r="X153" s="53">
        <f t="shared" si="90"/>
        <v>88.43</v>
      </c>
      <c r="Y153" s="59" t="s">
        <v>8</v>
      </c>
      <c r="Z153" s="123">
        <v>88.43</v>
      </c>
      <c r="AA153" s="73"/>
      <c r="AB153" s="73"/>
      <c r="AF153" s="36">
        <f t="shared" si="91"/>
        <v>70.409836065573771</v>
      </c>
      <c r="AG153" s="36">
        <f t="shared" si="92"/>
        <v>15.49016393442623</v>
      </c>
      <c r="AH153" s="36">
        <f t="shared" si="93"/>
        <v>85.9</v>
      </c>
      <c r="AI153" s="36">
        <f t="shared" si="94"/>
        <v>72.459016393442639</v>
      </c>
      <c r="AJ153" s="36">
        <f t="shared" si="95"/>
        <v>15.940983606557381</v>
      </c>
      <c r="AK153" s="36">
        <f t="shared" si="96"/>
        <v>88.4</v>
      </c>
      <c r="AL153" s="36">
        <f t="shared" si="97"/>
        <v>74.590163934426229</v>
      </c>
      <c r="AM153" s="36">
        <f t="shared" si="98"/>
        <v>16.409836065573771</v>
      </c>
      <c r="AN153" s="36">
        <f t="shared" si="99"/>
        <v>91</v>
      </c>
    </row>
    <row r="154" spans="1:40" ht="46.5" customHeight="1" x14ac:dyDescent="0.3">
      <c r="A154" s="74">
        <v>146</v>
      </c>
      <c r="B154" s="66" t="s">
        <v>177</v>
      </c>
      <c r="C154" s="71" t="s">
        <v>12</v>
      </c>
      <c r="D154" s="64" t="s">
        <v>207</v>
      </c>
      <c r="E154" s="59">
        <f t="shared" si="80"/>
        <v>93.360655737704917</v>
      </c>
      <c r="F154" s="59">
        <v>22</v>
      </c>
      <c r="G154" s="59">
        <f t="shared" si="81"/>
        <v>20.539344262295081</v>
      </c>
      <c r="H154" s="58">
        <v>113.9</v>
      </c>
      <c r="I154" s="59">
        <f t="shared" si="82"/>
        <v>96.147540983606547</v>
      </c>
      <c r="J154" s="59">
        <v>22</v>
      </c>
      <c r="K154" s="59">
        <f t="shared" si="83"/>
        <v>21.15245901639344</v>
      </c>
      <c r="L154" s="69">
        <v>117.3</v>
      </c>
      <c r="M154" s="59">
        <f t="shared" si="84"/>
        <v>98.852459016393439</v>
      </c>
      <c r="N154" s="59">
        <v>22</v>
      </c>
      <c r="O154" s="59">
        <f t="shared" si="85"/>
        <v>21.747540983606555</v>
      </c>
      <c r="P154" s="70">
        <v>120.6</v>
      </c>
      <c r="Q154" s="57">
        <f t="shared" si="86"/>
        <v>117.27</v>
      </c>
      <c r="R154" s="18">
        <f t="shared" si="87"/>
        <v>5.8823529411764497</v>
      </c>
      <c r="S154" s="21" t="s">
        <v>15</v>
      </c>
      <c r="T154" s="55">
        <v>1</v>
      </c>
      <c r="U154" s="23">
        <f t="shared" si="88"/>
        <v>96.122950819672127</v>
      </c>
      <c r="V154" s="59">
        <v>22</v>
      </c>
      <c r="W154" s="23">
        <f t="shared" si="89"/>
        <v>21.147049180327869</v>
      </c>
      <c r="X154" s="53">
        <f t="shared" si="90"/>
        <v>117.27</v>
      </c>
      <c r="Y154" s="59" t="s">
        <v>8</v>
      </c>
      <c r="Z154" s="123">
        <v>117.27</v>
      </c>
      <c r="AA154" s="73"/>
      <c r="AB154" s="73"/>
      <c r="AF154" s="36">
        <f t="shared" si="91"/>
        <v>93.360655737704917</v>
      </c>
      <c r="AG154" s="36">
        <f t="shared" si="92"/>
        <v>20.539344262295081</v>
      </c>
      <c r="AH154" s="36">
        <f t="shared" si="93"/>
        <v>113.9</v>
      </c>
      <c r="AI154" s="36">
        <f t="shared" si="94"/>
        <v>96.147540983606547</v>
      </c>
      <c r="AJ154" s="36">
        <f t="shared" si="95"/>
        <v>21.15245901639344</v>
      </c>
      <c r="AK154" s="36">
        <f t="shared" si="96"/>
        <v>117.3</v>
      </c>
      <c r="AL154" s="36">
        <f t="shared" si="97"/>
        <v>98.852459016393439</v>
      </c>
      <c r="AM154" s="36">
        <f t="shared" si="98"/>
        <v>21.747540983606555</v>
      </c>
      <c r="AN154" s="36">
        <f t="shared" si="99"/>
        <v>120.6</v>
      </c>
    </row>
    <row r="155" spans="1:40" ht="46.5" customHeight="1" x14ac:dyDescent="0.3">
      <c r="A155" s="74">
        <v>147</v>
      </c>
      <c r="B155" s="63" t="s">
        <v>178</v>
      </c>
      <c r="C155" s="71" t="s">
        <v>12</v>
      </c>
      <c r="D155" s="64" t="s">
        <v>210</v>
      </c>
      <c r="E155" s="59">
        <f t="shared" si="80"/>
        <v>5.7377049180327866</v>
      </c>
      <c r="F155" s="59">
        <v>22</v>
      </c>
      <c r="G155" s="59">
        <f t="shared" si="81"/>
        <v>1.262295081967213</v>
      </c>
      <c r="H155" s="58">
        <v>7</v>
      </c>
      <c r="I155" s="59">
        <f t="shared" si="82"/>
        <v>5.9016393442622954</v>
      </c>
      <c r="J155" s="59">
        <v>22</v>
      </c>
      <c r="K155" s="59">
        <f t="shared" si="83"/>
        <v>1.298360655737705</v>
      </c>
      <c r="L155" s="69">
        <v>7.2</v>
      </c>
      <c r="M155" s="59">
        <f t="shared" si="84"/>
        <v>6.0655737704918034</v>
      </c>
      <c r="N155" s="59">
        <v>22</v>
      </c>
      <c r="O155" s="59">
        <f t="shared" si="85"/>
        <v>1.3344262295081968</v>
      </c>
      <c r="P155" s="70">
        <v>7.4</v>
      </c>
      <c r="Q155" s="57">
        <f t="shared" si="86"/>
        <v>7.2</v>
      </c>
      <c r="R155" s="18">
        <f t="shared" si="87"/>
        <v>5.7142857142857224</v>
      </c>
      <c r="S155" s="21" t="s">
        <v>15</v>
      </c>
      <c r="T155" s="55">
        <v>1</v>
      </c>
      <c r="U155" s="23">
        <f t="shared" si="88"/>
        <v>5.9016393442622954</v>
      </c>
      <c r="V155" s="59">
        <v>22</v>
      </c>
      <c r="W155" s="23">
        <f t="shared" si="89"/>
        <v>1.298360655737705</v>
      </c>
      <c r="X155" s="53">
        <f t="shared" si="90"/>
        <v>7.2</v>
      </c>
      <c r="Y155" s="59" t="s">
        <v>8</v>
      </c>
      <c r="Z155" s="123">
        <v>7.2</v>
      </c>
      <c r="AA155" s="73"/>
      <c r="AB155" s="73"/>
      <c r="AF155" s="36">
        <f t="shared" si="91"/>
        <v>5.7377049180327866</v>
      </c>
      <c r="AG155" s="36">
        <f t="shared" si="92"/>
        <v>1.262295081967213</v>
      </c>
      <c r="AH155" s="36">
        <f t="shared" si="93"/>
        <v>7</v>
      </c>
      <c r="AI155" s="36">
        <f t="shared" si="94"/>
        <v>5.9016393442622954</v>
      </c>
      <c r="AJ155" s="36">
        <f t="shared" si="95"/>
        <v>1.298360655737705</v>
      </c>
      <c r="AK155" s="36">
        <f t="shared" si="96"/>
        <v>7.2</v>
      </c>
      <c r="AL155" s="36">
        <f t="shared" si="97"/>
        <v>6.0655737704918034</v>
      </c>
      <c r="AM155" s="36">
        <f t="shared" si="98"/>
        <v>1.3344262295081968</v>
      </c>
      <c r="AN155" s="36">
        <f t="shared" si="99"/>
        <v>7.4</v>
      </c>
    </row>
    <row r="156" spans="1:40" ht="46.5" customHeight="1" x14ac:dyDescent="0.3">
      <c r="A156" s="74">
        <v>148</v>
      </c>
      <c r="B156" s="68" t="s">
        <v>179</v>
      </c>
      <c r="C156" s="71" t="s">
        <v>12</v>
      </c>
      <c r="D156" s="64" t="s">
        <v>210</v>
      </c>
      <c r="E156" s="59">
        <f t="shared" si="80"/>
        <v>30.491803278688529</v>
      </c>
      <c r="F156" s="59">
        <v>22</v>
      </c>
      <c r="G156" s="59">
        <f t="shared" si="81"/>
        <v>6.7081967213114764</v>
      </c>
      <c r="H156" s="58">
        <v>37.200000000000003</v>
      </c>
      <c r="I156" s="59">
        <f t="shared" si="82"/>
        <v>31.393442622950818</v>
      </c>
      <c r="J156" s="59">
        <v>22</v>
      </c>
      <c r="K156" s="59">
        <f t="shared" si="83"/>
        <v>6.9065573770491797</v>
      </c>
      <c r="L156" s="69">
        <v>38.299999999999997</v>
      </c>
      <c r="M156" s="59">
        <f t="shared" si="84"/>
        <v>32.213114754098356</v>
      </c>
      <c r="N156" s="59">
        <v>22</v>
      </c>
      <c r="O156" s="59">
        <f t="shared" si="85"/>
        <v>7.0868852459016383</v>
      </c>
      <c r="P156" s="70">
        <v>39.299999999999997</v>
      </c>
      <c r="Q156" s="57">
        <f t="shared" si="86"/>
        <v>38.270000000000003</v>
      </c>
      <c r="R156" s="18">
        <f t="shared" si="87"/>
        <v>5.6451612903225765</v>
      </c>
      <c r="S156" s="21" t="s">
        <v>15</v>
      </c>
      <c r="T156" s="55">
        <v>1</v>
      </c>
      <c r="U156" s="23">
        <f t="shared" si="88"/>
        <v>31.368852459016395</v>
      </c>
      <c r="V156" s="59">
        <v>22</v>
      </c>
      <c r="W156" s="23">
        <f t="shared" si="89"/>
        <v>6.9011475409836063</v>
      </c>
      <c r="X156" s="53">
        <f t="shared" si="90"/>
        <v>38.270000000000003</v>
      </c>
      <c r="Y156" s="59" t="s">
        <v>8</v>
      </c>
      <c r="Z156" s="123">
        <v>30</v>
      </c>
      <c r="AA156" s="73"/>
      <c r="AB156" s="73"/>
      <c r="AF156" s="36">
        <f t="shared" si="91"/>
        <v>30.491803278688529</v>
      </c>
      <c r="AG156" s="36">
        <f t="shared" si="92"/>
        <v>6.7081967213114764</v>
      </c>
      <c r="AH156" s="36">
        <f t="shared" si="93"/>
        <v>37.200000000000003</v>
      </c>
      <c r="AI156" s="36">
        <f t="shared" si="94"/>
        <v>31.393442622950818</v>
      </c>
      <c r="AJ156" s="36">
        <f t="shared" si="95"/>
        <v>6.9065573770491797</v>
      </c>
      <c r="AK156" s="36">
        <f t="shared" si="96"/>
        <v>38.299999999999997</v>
      </c>
      <c r="AL156" s="36">
        <f t="shared" si="97"/>
        <v>32.213114754098356</v>
      </c>
      <c r="AM156" s="36">
        <f t="shared" si="98"/>
        <v>7.0868852459016383</v>
      </c>
      <c r="AN156" s="36">
        <f t="shared" si="99"/>
        <v>39.299999999999997</v>
      </c>
    </row>
    <row r="157" spans="1:40" ht="46.5" customHeight="1" x14ac:dyDescent="0.3">
      <c r="A157" s="74">
        <v>149</v>
      </c>
      <c r="B157" s="63" t="s">
        <v>180</v>
      </c>
      <c r="C157" s="71" t="s">
        <v>12</v>
      </c>
      <c r="D157" s="64" t="s">
        <v>210</v>
      </c>
      <c r="E157" s="59">
        <f t="shared" si="80"/>
        <v>9.6721311475409841</v>
      </c>
      <c r="F157" s="59">
        <v>22</v>
      </c>
      <c r="G157" s="59">
        <f t="shared" si="81"/>
        <v>2.1278688524590166</v>
      </c>
      <c r="H157" s="58">
        <v>11.8</v>
      </c>
      <c r="I157" s="59">
        <f t="shared" si="82"/>
        <v>9.9180327868852469</v>
      </c>
      <c r="J157" s="59">
        <v>22</v>
      </c>
      <c r="K157" s="59">
        <f t="shared" si="83"/>
        <v>2.1819672131147545</v>
      </c>
      <c r="L157" s="69">
        <v>12.1</v>
      </c>
      <c r="M157" s="59">
        <f t="shared" si="84"/>
        <v>10.245901639344263</v>
      </c>
      <c r="N157" s="59">
        <v>22</v>
      </c>
      <c r="O157" s="59">
        <f t="shared" si="85"/>
        <v>2.2540983606557377</v>
      </c>
      <c r="P157" s="70">
        <v>12.5</v>
      </c>
      <c r="Q157" s="57">
        <f t="shared" si="86"/>
        <v>12.13</v>
      </c>
      <c r="R157" s="18">
        <f t="shared" si="87"/>
        <v>5.9322033898304909</v>
      </c>
      <c r="S157" s="21" t="s">
        <v>15</v>
      </c>
      <c r="T157" s="55">
        <v>1</v>
      </c>
      <c r="U157" s="23">
        <f t="shared" si="88"/>
        <v>9.942622950819672</v>
      </c>
      <c r="V157" s="59">
        <v>22</v>
      </c>
      <c r="W157" s="23">
        <f t="shared" si="89"/>
        <v>2.1873770491803279</v>
      </c>
      <c r="X157" s="53">
        <f t="shared" si="90"/>
        <v>12.13</v>
      </c>
      <c r="Y157" s="59" t="s">
        <v>8</v>
      </c>
      <c r="Z157" s="123">
        <v>12.13</v>
      </c>
      <c r="AA157" s="73"/>
      <c r="AB157" s="73"/>
      <c r="AF157" s="36">
        <f t="shared" si="91"/>
        <v>9.6721311475409841</v>
      </c>
      <c r="AG157" s="36">
        <f t="shared" si="92"/>
        <v>2.1278688524590166</v>
      </c>
      <c r="AH157" s="36">
        <f t="shared" si="93"/>
        <v>11.8</v>
      </c>
      <c r="AI157" s="36">
        <f t="shared" si="94"/>
        <v>9.9180327868852469</v>
      </c>
      <c r="AJ157" s="36">
        <f t="shared" si="95"/>
        <v>2.1819672131147545</v>
      </c>
      <c r="AK157" s="36">
        <f t="shared" si="96"/>
        <v>12.1</v>
      </c>
      <c r="AL157" s="36">
        <f t="shared" si="97"/>
        <v>10.245901639344263</v>
      </c>
      <c r="AM157" s="36">
        <f t="shared" si="98"/>
        <v>2.2540983606557377</v>
      </c>
      <c r="AN157" s="36">
        <f t="shared" si="99"/>
        <v>12.5</v>
      </c>
    </row>
    <row r="158" spans="1:40" ht="46.5" customHeight="1" x14ac:dyDescent="0.3">
      <c r="A158" s="74">
        <v>150</v>
      </c>
      <c r="B158" s="63" t="s">
        <v>181</v>
      </c>
      <c r="C158" s="71" t="s">
        <v>12</v>
      </c>
      <c r="D158" s="64" t="s">
        <v>209</v>
      </c>
      <c r="E158" s="59">
        <f t="shared" si="80"/>
        <v>306.55737704918033</v>
      </c>
      <c r="F158" s="59">
        <v>22</v>
      </c>
      <c r="G158" s="59">
        <f t="shared" si="81"/>
        <v>67.442622950819668</v>
      </c>
      <c r="H158" s="58">
        <v>374</v>
      </c>
      <c r="I158" s="59">
        <f t="shared" si="82"/>
        <v>315.57377049180326</v>
      </c>
      <c r="J158" s="59">
        <v>22</v>
      </c>
      <c r="K158" s="59">
        <f t="shared" si="83"/>
        <v>69.426229508196712</v>
      </c>
      <c r="L158" s="69">
        <v>385</v>
      </c>
      <c r="M158" s="59">
        <f t="shared" si="84"/>
        <v>324.59016393442624</v>
      </c>
      <c r="N158" s="59">
        <v>22</v>
      </c>
      <c r="O158" s="59">
        <f t="shared" si="85"/>
        <v>71.409836065573771</v>
      </c>
      <c r="P158" s="70">
        <v>396</v>
      </c>
      <c r="Q158" s="57">
        <f t="shared" si="86"/>
        <v>385</v>
      </c>
      <c r="R158" s="18">
        <f t="shared" si="87"/>
        <v>5.8823529411764781</v>
      </c>
      <c r="S158" s="21" t="s">
        <v>15</v>
      </c>
      <c r="T158" s="55">
        <v>1</v>
      </c>
      <c r="U158" s="23">
        <f t="shared" si="88"/>
        <v>315.57377049180326</v>
      </c>
      <c r="V158" s="59">
        <v>22</v>
      </c>
      <c r="W158" s="23">
        <f t="shared" si="89"/>
        <v>69.426229508196712</v>
      </c>
      <c r="X158" s="53">
        <f t="shared" si="90"/>
        <v>385</v>
      </c>
      <c r="Y158" s="59" t="s">
        <v>8</v>
      </c>
      <c r="Z158" s="123">
        <v>297.33</v>
      </c>
      <c r="AA158" s="73"/>
      <c r="AB158" s="73"/>
      <c r="AF158" s="36">
        <f t="shared" si="91"/>
        <v>306.55737704918033</v>
      </c>
      <c r="AG158" s="36">
        <f t="shared" si="92"/>
        <v>67.442622950819668</v>
      </c>
      <c r="AH158" s="36">
        <f t="shared" si="93"/>
        <v>374</v>
      </c>
      <c r="AI158" s="36">
        <f t="shared" si="94"/>
        <v>315.57377049180326</v>
      </c>
      <c r="AJ158" s="36">
        <f t="shared" si="95"/>
        <v>69.426229508196712</v>
      </c>
      <c r="AK158" s="36">
        <f t="shared" si="96"/>
        <v>385</v>
      </c>
      <c r="AL158" s="36">
        <f t="shared" si="97"/>
        <v>324.59016393442624</v>
      </c>
      <c r="AM158" s="36">
        <f t="shared" si="98"/>
        <v>71.409836065573771</v>
      </c>
      <c r="AN158" s="36">
        <f t="shared" si="99"/>
        <v>396</v>
      </c>
    </row>
    <row r="159" spans="1:40" ht="46.5" customHeight="1" x14ac:dyDescent="0.3">
      <c r="A159" s="74">
        <v>151</v>
      </c>
      <c r="B159" s="63" t="s">
        <v>182</v>
      </c>
      <c r="C159" s="71" t="s">
        <v>12</v>
      </c>
      <c r="D159" s="64" t="s">
        <v>31</v>
      </c>
      <c r="E159" s="59">
        <f t="shared" si="80"/>
        <v>172.29508196721309</v>
      </c>
      <c r="F159" s="59">
        <v>22</v>
      </c>
      <c r="G159" s="59">
        <f t="shared" si="81"/>
        <v>37.904918032786881</v>
      </c>
      <c r="H159" s="58">
        <v>210.2</v>
      </c>
      <c r="I159" s="59">
        <f t="shared" si="82"/>
        <v>177.37704918032787</v>
      </c>
      <c r="J159" s="59">
        <v>22</v>
      </c>
      <c r="K159" s="59">
        <f t="shared" si="83"/>
        <v>39.022950819672133</v>
      </c>
      <c r="L159" s="69">
        <v>216.4</v>
      </c>
      <c r="M159" s="59">
        <f t="shared" si="84"/>
        <v>182.45901639344262</v>
      </c>
      <c r="N159" s="59">
        <v>22</v>
      </c>
      <c r="O159" s="59">
        <f t="shared" si="85"/>
        <v>40.140983606557377</v>
      </c>
      <c r="P159" s="70">
        <v>222.6</v>
      </c>
      <c r="Q159" s="57">
        <f t="shared" si="86"/>
        <v>216.4</v>
      </c>
      <c r="R159" s="18">
        <f t="shared" si="87"/>
        <v>5.8991436726926878</v>
      </c>
      <c r="S159" s="21" t="s">
        <v>15</v>
      </c>
      <c r="T159" s="55">
        <v>1</v>
      </c>
      <c r="U159" s="23">
        <f t="shared" si="88"/>
        <v>177.37704918032787</v>
      </c>
      <c r="V159" s="59">
        <v>22</v>
      </c>
      <c r="W159" s="23">
        <f t="shared" si="89"/>
        <v>39.022950819672133</v>
      </c>
      <c r="X159" s="53">
        <f t="shared" si="90"/>
        <v>216.4</v>
      </c>
      <c r="Y159" s="59" t="s">
        <v>8</v>
      </c>
      <c r="Z159" s="123">
        <v>216.4</v>
      </c>
      <c r="AA159" s="73"/>
      <c r="AB159" s="73"/>
      <c r="AF159" s="36">
        <f t="shared" si="91"/>
        <v>172.29508196721309</v>
      </c>
      <c r="AG159" s="36">
        <f t="shared" si="92"/>
        <v>37.904918032786881</v>
      </c>
      <c r="AH159" s="36">
        <f t="shared" si="93"/>
        <v>210.2</v>
      </c>
      <c r="AI159" s="36">
        <f t="shared" si="94"/>
        <v>177.37704918032787</v>
      </c>
      <c r="AJ159" s="36">
        <f t="shared" si="95"/>
        <v>39.022950819672133</v>
      </c>
      <c r="AK159" s="36">
        <f t="shared" si="96"/>
        <v>216.4</v>
      </c>
      <c r="AL159" s="36">
        <f t="shared" si="97"/>
        <v>182.45901639344262</v>
      </c>
      <c r="AM159" s="36">
        <f t="shared" si="98"/>
        <v>40.140983606557377</v>
      </c>
      <c r="AN159" s="36">
        <f t="shared" si="99"/>
        <v>222.6</v>
      </c>
    </row>
    <row r="160" spans="1:40" ht="46.5" customHeight="1" x14ac:dyDescent="0.3">
      <c r="A160" s="74">
        <v>152</v>
      </c>
      <c r="B160" s="63" t="s">
        <v>183</v>
      </c>
      <c r="C160" s="71" t="s">
        <v>12</v>
      </c>
      <c r="D160" s="64" t="s">
        <v>31</v>
      </c>
      <c r="E160" s="59">
        <f t="shared" si="80"/>
        <v>27.459016393442624</v>
      </c>
      <c r="F160" s="59">
        <v>22</v>
      </c>
      <c r="G160" s="59">
        <f t="shared" si="81"/>
        <v>6.0409836065573774</v>
      </c>
      <c r="H160" s="58">
        <v>33.5</v>
      </c>
      <c r="I160" s="59">
        <f t="shared" si="82"/>
        <v>28.278688524590162</v>
      </c>
      <c r="J160" s="59">
        <v>22</v>
      </c>
      <c r="K160" s="59">
        <f t="shared" si="83"/>
        <v>6.221311475409836</v>
      </c>
      <c r="L160" s="69">
        <v>34.5</v>
      </c>
      <c r="M160" s="59">
        <f t="shared" si="84"/>
        <v>29.098360655737704</v>
      </c>
      <c r="N160" s="59">
        <v>22</v>
      </c>
      <c r="O160" s="59">
        <f t="shared" si="85"/>
        <v>6.4016393442622945</v>
      </c>
      <c r="P160" s="70">
        <v>35.5</v>
      </c>
      <c r="Q160" s="57">
        <f t="shared" si="86"/>
        <v>34.5</v>
      </c>
      <c r="R160" s="18">
        <f t="shared" si="87"/>
        <v>5.9701492537313356</v>
      </c>
      <c r="S160" s="21" t="s">
        <v>15</v>
      </c>
      <c r="T160" s="55">
        <v>1</v>
      </c>
      <c r="U160" s="23">
        <f t="shared" si="88"/>
        <v>28.278688524590162</v>
      </c>
      <c r="V160" s="59">
        <v>22</v>
      </c>
      <c r="W160" s="23">
        <f t="shared" si="89"/>
        <v>6.221311475409836</v>
      </c>
      <c r="X160" s="53">
        <f t="shared" si="90"/>
        <v>34.5</v>
      </c>
      <c r="Y160" s="59" t="s">
        <v>8</v>
      </c>
      <c r="Z160" s="123">
        <v>34.5</v>
      </c>
      <c r="AA160" s="73"/>
      <c r="AB160" s="73"/>
      <c r="AF160" s="36">
        <f t="shared" si="91"/>
        <v>27.459016393442624</v>
      </c>
      <c r="AG160" s="36">
        <f t="shared" si="92"/>
        <v>6.0409836065573774</v>
      </c>
      <c r="AH160" s="36">
        <f t="shared" si="93"/>
        <v>33.5</v>
      </c>
      <c r="AI160" s="36">
        <f t="shared" si="94"/>
        <v>28.278688524590162</v>
      </c>
      <c r="AJ160" s="36">
        <f t="shared" si="95"/>
        <v>6.221311475409836</v>
      </c>
      <c r="AK160" s="36">
        <f t="shared" si="96"/>
        <v>34.5</v>
      </c>
      <c r="AL160" s="36">
        <f t="shared" si="97"/>
        <v>29.098360655737704</v>
      </c>
      <c r="AM160" s="36">
        <f t="shared" si="98"/>
        <v>6.4016393442622945</v>
      </c>
      <c r="AN160" s="36">
        <f t="shared" si="99"/>
        <v>35.5</v>
      </c>
    </row>
    <row r="161" spans="1:40" ht="46.5" customHeight="1" x14ac:dyDescent="0.3">
      <c r="A161" s="74">
        <v>153</v>
      </c>
      <c r="B161" s="63" t="s">
        <v>184</v>
      </c>
      <c r="C161" s="71" t="s">
        <v>12</v>
      </c>
      <c r="D161" s="64" t="s">
        <v>210</v>
      </c>
      <c r="E161" s="59">
        <f t="shared" si="80"/>
        <v>11.721311475409836</v>
      </c>
      <c r="F161" s="59">
        <v>22</v>
      </c>
      <c r="G161" s="59">
        <f t="shared" si="81"/>
        <v>2.5786885245901638</v>
      </c>
      <c r="H161" s="58">
        <v>14.3</v>
      </c>
      <c r="I161" s="59">
        <f t="shared" si="82"/>
        <v>12.049180327868852</v>
      </c>
      <c r="J161" s="59">
        <v>22</v>
      </c>
      <c r="K161" s="59">
        <f t="shared" si="83"/>
        <v>2.6508196721311474</v>
      </c>
      <c r="L161" s="69">
        <v>14.7</v>
      </c>
      <c r="M161" s="59">
        <f t="shared" si="84"/>
        <v>12.377049180327869</v>
      </c>
      <c r="N161" s="59">
        <v>22</v>
      </c>
      <c r="O161" s="59">
        <f t="shared" si="85"/>
        <v>2.722950819672131</v>
      </c>
      <c r="P161" s="70">
        <v>15.1</v>
      </c>
      <c r="Q161" s="57">
        <f t="shared" si="86"/>
        <v>14.7</v>
      </c>
      <c r="R161" s="18">
        <f t="shared" si="87"/>
        <v>5.5944055944055862</v>
      </c>
      <c r="S161" s="21" t="s">
        <v>15</v>
      </c>
      <c r="T161" s="55">
        <v>1</v>
      </c>
      <c r="U161" s="23">
        <f t="shared" si="88"/>
        <v>12.049180327868852</v>
      </c>
      <c r="V161" s="59">
        <v>22</v>
      </c>
      <c r="W161" s="23">
        <f t="shared" si="89"/>
        <v>2.6508196721311474</v>
      </c>
      <c r="X161" s="53">
        <f t="shared" si="90"/>
        <v>14.7</v>
      </c>
      <c r="Y161" s="59" t="s">
        <v>8</v>
      </c>
      <c r="Z161" s="123">
        <v>14.7</v>
      </c>
      <c r="AA161" s="73"/>
      <c r="AB161" s="73"/>
      <c r="AF161" s="36">
        <f t="shared" si="91"/>
        <v>11.721311475409836</v>
      </c>
      <c r="AG161" s="36">
        <f t="shared" si="92"/>
        <v>2.5786885245901638</v>
      </c>
      <c r="AH161" s="36">
        <f t="shared" si="93"/>
        <v>14.3</v>
      </c>
      <c r="AI161" s="36">
        <f t="shared" si="94"/>
        <v>12.049180327868852</v>
      </c>
      <c r="AJ161" s="36">
        <f t="shared" si="95"/>
        <v>2.6508196721311474</v>
      </c>
      <c r="AK161" s="36">
        <f t="shared" si="96"/>
        <v>14.7</v>
      </c>
      <c r="AL161" s="36">
        <f t="shared" si="97"/>
        <v>12.377049180327869</v>
      </c>
      <c r="AM161" s="36">
        <f t="shared" si="98"/>
        <v>2.722950819672131</v>
      </c>
      <c r="AN161" s="36">
        <f t="shared" si="99"/>
        <v>15.1</v>
      </c>
    </row>
    <row r="162" spans="1:40" ht="46.5" customHeight="1" x14ac:dyDescent="0.3">
      <c r="A162" s="74">
        <v>154</v>
      </c>
      <c r="B162" s="63" t="s">
        <v>185</v>
      </c>
      <c r="C162" s="71" t="s">
        <v>12</v>
      </c>
      <c r="D162" s="64" t="s">
        <v>210</v>
      </c>
      <c r="E162" s="59">
        <f t="shared" si="80"/>
        <v>122.62295081967211</v>
      </c>
      <c r="F162" s="59">
        <v>22</v>
      </c>
      <c r="G162" s="59">
        <f t="shared" si="81"/>
        <v>26.977049180327867</v>
      </c>
      <c r="H162" s="58">
        <v>149.6</v>
      </c>
      <c r="I162" s="59">
        <f t="shared" si="82"/>
        <v>126.22950819672131</v>
      </c>
      <c r="J162" s="59">
        <v>22</v>
      </c>
      <c r="K162" s="59">
        <f t="shared" si="83"/>
        <v>27.770491803278691</v>
      </c>
      <c r="L162" s="69">
        <v>154</v>
      </c>
      <c r="M162" s="59">
        <f t="shared" si="84"/>
        <v>129.8360655737705</v>
      </c>
      <c r="N162" s="59">
        <v>22</v>
      </c>
      <c r="O162" s="59">
        <f t="shared" si="85"/>
        <v>28.563934426229508</v>
      </c>
      <c r="P162" s="70">
        <v>158.4</v>
      </c>
      <c r="Q162" s="57">
        <f t="shared" si="86"/>
        <v>154</v>
      </c>
      <c r="R162" s="18">
        <f t="shared" si="87"/>
        <v>5.8823529411764781</v>
      </c>
      <c r="S162" s="21" t="s">
        <v>15</v>
      </c>
      <c r="T162" s="55">
        <v>1</v>
      </c>
      <c r="U162" s="23">
        <f t="shared" si="88"/>
        <v>126.22950819672131</v>
      </c>
      <c r="V162" s="59">
        <v>22</v>
      </c>
      <c r="W162" s="23">
        <f t="shared" si="89"/>
        <v>27.770491803278691</v>
      </c>
      <c r="X162" s="53">
        <f t="shared" si="90"/>
        <v>154</v>
      </c>
      <c r="Y162" s="59" t="s">
        <v>8</v>
      </c>
      <c r="Z162" s="123">
        <v>149.33000000000001</v>
      </c>
      <c r="AA162" s="73"/>
      <c r="AB162" s="73"/>
      <c r="AF162" s="36">
        <f t="shared" si="91"/>
        <v>122.62295081967211</v>
      </c>
      <c r="AG162" s="36">
        <f t="shared" si="92"/>
        <v>26.977049180327867</v>
      </c>
      <c r="AH162" s="36">
        <f t="shared" si="93"/>
        <v>149.6</v>
      </c>
      <c r="AI162" s="36">
        <f t="shared" si="94"/>
        <v>126.22950819672131</v>
      </c>
      <c r="AJ162" s="36">
        <f t="shared" si="95"/>
        <v>27.770491803278691</v>
      </c>
      <c r="AK162" s="36">
        <f t="shared" si="96"/>
        <v>154</v>
      </c>
      <c r="AL162" s="36">
        <f t="shared" si="97"/>
        <v>129.8360655737705</v>
      </c>
      <c r="AM162" s="36">
        <f t="shared" si="98"/>
        <v>28.563934426229508</v>
      </c>
      <c r="AN162" s="36">
        <f t="shared" si="99"/>
        <v>158.4</v>
      </c>
    </row>
    <row r="163" spans="1:40" ht="46.5" customHeight="1" x14ac:dyDescent="0.3">
      <c r="A163" s="74">
        <v>155</v>
      </c>
      <c r="B163" s="63" t="s">
        <v>186</v>
      </c>
      <c r="C163" s="71" t="s">
        <v>12</v>
      </c>
      <c r="D163" s="64" t="s">
        <v>210</v>
      </c>
      <c r="E163" s="59">
        <f t="shared" si="80"/>
        <v>54.344262295081968</v>
      </c>
      <c r="F163" s="59">
        <v>22</v>
      </c>
      <c r="G163" s="59">
        <f t="shared" si="81"/>
        <v>11.955737704918032</v>
      </c>
      <c r="H163" s="58">
        <v>66.3</v>
      </c>
      <c r="I163" s="59">
        <f t="shared" si="82"/>
        <v>55.983606557377044</v>
      </c>
      <c r="J163" s="59">
        <v>22</v>
      </c>
      <c r="K163" s="59">
        <f t="shared" si="83"/>
        <v>12.31639344262295</v>
      </c>
      <c r="L163" s="69">
        <v>68.3</v>
      </c>
      <c r="M163" s="59">
        <f t="shared" si="84"/>
        <v>57.540983606557383</v>
      </c>
      <c r="N163" s="59">
        <v>22</v>
      </c>
      <c r="O163" s="59">
        <f t="shared" si="85"/>
        <v>12.659016393442624</v>
      </c>
      <c r="P163" s="70">
        <v>70.2</v>
      </c>
      <c r="Q163" s="57">
        <f t="shared" si="86"/>
        <v>68.27</v>
      </c>
      <c r="R163" s="18">
        <f t="shared" si="87"/>
        <v>5.8823529411764781</v>
      </c>
      <c r="S163" s="21" t="s">
        <v>15</v>
      </c>
      <c r="T163" s="55">
        <v>1</v>
      </c>
      <c r="U163" s="23">
        <f t="shared" si="88"/>
        <v>55.959016393442617</v>
      </c>
      <c r="V163" s="59">
        <v>22</v>
      </c>
      <c r="W163" s="23">
        <f t="shared" si="89"/>
        <v>12.310983606557375</v>
      </c>
      <c r="X163" s="53">
        <f t="shared" si="90"/>
        <v>68.27</v>
      </c>
      <c r="Y163" s="59" t="s">
        <v>8</v>
      </c>
      <c r="Z163" s="123">
        <v>61.67</v>
      </c>
      <c r="AA163" s="73"/>
      <c r="AB163" s="73"/>
      <c r="AF163" s="36">
        <f t="shared" si="91"/>
        <v>54.344262295081968</v>
      </c>
      <c r="AG163" s="36">
        <f t="shared" si="92"/>
        <v>11.955737704918032</v>
      </c>
      <c r="AH163" s="36">
        <f t="shared" si="93"/>
        <v>66.3</v>
      </c>
      <c r="AI163" s="36">
        <f t="shared" si="94"/>
        <v>55.983606557377044</v>
      </c>
      <c r="AJ163" s="36">
        <f t="shared" si="95"/>
        <v>12.31639344262295</v>
      </c>
      <c r="AK163" s="36">
        <f t="shared" si="96"/>
        <v>68.3</v>
      </c>
      <c r="AL163" s="36">
        <f t="shared" si="97"/>
        <v>57.540983606557383</v>
      </c>
      <c r="AM163" s="36">
        <f t="shared" si="98"/>
        <v>12.659016393442624</v>
      </c>
      <c r="AN163" s="36">
        <f t="shared" si="99"/>
        <v>70.2</v>
      </c>
    </row>
    <row r="164" spans="1:40" ht="46.5" customHeight="1" x14ac:dyDescent="0.3">
      <c r="A164" s="74">
        <v>156</v>
      </c>
      <c r="B164" s="63" t="s">
        <v>187</v>
      </c>
      <c r="C164" s="71" t="s">
        <v>12</v>
      </c>
      <c r="D164" s="64" t="s">
        <v>206</v>
      </c>
      <c r="E164" s="59">
        <f t="shared" si="80"/>
        <v>70.73770491803279</v>
      </c>
      <c r="F164" s="59">
        <v>22</v>
      </c>
      <c r="G164" s="59">
        <f t="shared" si="81"/>
        <v>15.562295081967214</v>
      </c>
      <c r="H164" s="58">
        <v>86.3</v>
      </c>
      <c r="I164" s="59">
        <f t="shared" si="82"/>
        <v>72.78688524590163</v>
      </c>
      <c r="J164" s="59">
        <v>22</v>
      </c>
      <c r="K164" s="59">
        <f t="shared" si="83"/>
        <v>16.01311475409836</v>
      </c>
      <c r="L164" s="69">
        <v>88.8</v>
      </c>
      <c r="M164" s="59">
        <f t="shared" si="84"/>
        <v>74.836065573770497</v>
      </c>
      <c r="N164" s="59">
        <v>22</v>
      </c>
      <c r="O164" s="59">
        <f t="shared" si="85"/>
        <v>16.463934426229507</v>
      </c>
      <c r="P164" s="70">
        <v>91.3</v>
      </c>
      <c r="Q164" s="57">
        <f t="shared" si="86"/>
        <v>88.8</v>
      </c>
      <c r="R164" s="18">
        <f t="shared" si="87"/>
        <v>5.7937427578215619</v>
      </c>
      <c r="S164" s="21" t="s">
        <v>15</v>
      </c>
      <c r="T164" s="55">
        <v>1</v>
      </c>
      <c r="U164" s="23">
        <f t="shared" si="88"/>
        <v>72.78688524590163</v>
      </c>
      <c r="V164" s="59">
        <v>22</v>
      </c>
      <c r="W164" s="23">
        <f t="shared" si="89"/>
        <v>16.01311475409836</v>
      </c>
      <c r="X164" s="53">
        <f t="shared" si="90"/>
        <v>88.8</v>
      </c>
      <c r="Y164" s="59" t="s">
        <v>8</v>
      </c>
      <c r="Z164" s="123">
        <v>70.61</v>
      </c>
      <c r="AA164" s="73"/>
      <c r="AB164" s="73"/>
      <c r="AF164" s="36">
        <f t="shared" si="91"/>
        <v>70.73770491803279</v>
      </c>
      <c r="AG164" s="36">
        <f t="shared" si="92"/>
        <v>15.562295081967214</v>
      </c>
      <c r="AH164" s="36">
        <f t="shared" si="93"/>
        <v>86.3</v>
      </c>
      <c r="AI164" s="36">
        <f t="shared" si="94"/>
        <v>72.78688524590163</v>
      </c>
      <c r="AJ164" s="36">
        <f t="shared" si="95"/>
        <v>16.01311475409836</v>
      </c>
      <c r="AK164" s="36">
        <f t="shared" si="96"/>
        <v>88.8</v>
      </c>
      <c r="AL164" s="36">
        <f t="shared" si="97"/>
        <v>74.836065573770497</v>
      </c>
      <c r="AM164" s="36">
        <f t="shared" si="98"/>
        <v>16.463934426229507</v>
      </c>
      <c r="AN164" s="36">
        <f t="shared" si="99"/>
        <v>91.3</v>
      </c>
    </row>
    <row r="165" spans="1:40" ht="46.5" customHeight="1" x14ac:dyDescent="0.3">
      <c r="A165" s="74">
        <v>157</v>
      </c>
      <c r="B165" s="63" t="s">
        <v>188</v>
      </c>
      <c r="C165" s="71" t="s">
        <v>12</v>
      </c>
      <c r="D165" s="64" t="s">
        <v>31</v>
      </c>
      <c r="E165" s="59">
        <f t="shared" si="80"/>
        <v>86.47540983606558</v>
      </c>
      <c r="F165" s="59">
        <v>22</v>
      </c>
      <c r="G165" s="59">
        <f t="shared" si="81"/>
        <v>19.024590163934427</v>
      </c>
      <c r="H165" s="58">
        <v>105.5</v>
      </c>
      <c r="I165" s="59">
        <f t="shared" si="82"/>
        <v>89.016393442622942</v>
      </c>
      <c r="J165" s="59">
        <v>22</v>
      </c>
      <c r="K165" s="59">
        <f t="shared" si="83"/>
        <v>19.583606557377049</v>
      </c>
      <c r="L165" s="69">
        <v>108.6</v>
      </c>
      <c r="M165" s="59">
        <f t="shared" si="84"/>
        <v>91.557377049180332</v>
      </c>
      <c r="N165" s="59">
        <v>22</v>
      </c>
      <c r="O165" s="59">
        <f t="shared" si="85"/>
        <v>20.142622950819675</v>
      </c>
      <c r="P165" s="70">
        <v>111.7</v>
      </c>
      <c r="Q165" s="57">
        <f t="shared" si="86"/>
        <v>108.6</v>
      </c>
      <c r="R165" s="18">
        <f t="shared" si="87"/>
        <v>5.8767772511848335</v>
      </c>
      <c r="S165" s="21" t="s">
        <v>15</v>
      </c>
      <c r="T165" s="55">
        <v>1</v>
      </c>
      <c r="U165" s="23">
        <f t="shared" si="88"/>
        <v>89.016393442622942</v>
      </c>
      <c r="V165" s="59">
        <v>22</v>
      </c>
      <c r="W165" s="23">
        <f t="shared" si="89"/>
        <v>19.583606557377049</v>
      </c>
      <c r="X165" s="53">
        <f t="shared" si="90"/>
        <v>108.6</v>
      </c>
      <c r="Y165" s="59" t="s">
        <v>8</v>
      </c>
      <c r="Z165" s="123">
        <v>108.6</v>
      </c>
      <c r="AA165" s="73"/>
      <c r="AB165" s="73"/>
      <c r="AF165" s="36">
        <f t="shared" si="91"/>
        <v>86.47540983606558</v>
      </c>
      <c r="AG165" s="36">
        <f t="shared" si="92"/>
        <v>19.024590163934427</v>
      </c>
      <c r="AH165" s="36">
        <f t="shared" si="93"/>
        <v>105.5</v>
      </c>
      <c r="AI165" s="36">
        <f t="shared" si="94"/>
        <v>89.016393442622942</v>
      </c>
      <c r="AJ165" s="36">
        <f t="shared" si="95"/>
        <v>19.583606557377049</v>
      </c>
      <c r="AK165" s="36">
        <f t="shared" si="96"/>
        <v>108.6</v>
      </c>
      <c r="AL165" s="36">
        <f t="shared" si="97"/>
        <v>91.557377049180332</v>
      </c>
      <c r="AM165" s="36">
        <f t="shared" si="98"/>
        <v>20.142622950819675</v>
      </c>
      <c r="AN165" s="36">
        <f t="shared" si="99"/>
        <v>111.7</v>
      </c>
    </row>
    <row r="166" spans="1:40" ht="46.5" customHeight="1" x14ac:dyDescent="0.3">
      <c r="A166" s="74">
        <v>158</v>
      </c>
      <c r="B166" s="63" t="s">
        <v>189</v>
      </c>
      <c r="C166" s="71" t="s">
        <v>12</v>
      </c>
      <c r="D166" s="64" t="s">
        <v>206</v>
      </c>
      <c r="E166" s="59">
        <f t="shared" si="80"/>
        <v>94.098360655737707</v>
      </c>
      <c r="F166" s="59">
        <v>22</v>
      </c>
      <c r="G166" s="59">
        <f t="shared" si="81"/>
        <v>20.701639344262297</v>
      </c>
      <c r="H166" s="58">
        <v>114.8</v>
      </c>
      <c r="I166" s="59">
        <f t="shared" si="82"/>
        <v>96.885245901639351</v>
      </c>
      <c r="J166" s="59">
        <v>22</v>
      </c>
      <c r="K166" s="59">
        <f t="shared" si="83"/>
        <v>21.314754098360655</v>
      </c>
      <c r="L166" s="69">
        <v>118.2</v>
      </c>
      <c r="M166" s="59">
        <f t="shared" si="84"/>
        <v>99.672131147540981</v>
      </c>
      <c r="N166" s="59">
        <v>22</v>
      </c>
      <c r="O166" s="59">
        <f t="shared" si="85"/>
        <v>21.927868852459014</v>
      </c>
      <c r="P166" s="70">
        <v>121.6</v>
      </c>
      <c r="Q166" s="57">
        <f t="shared" si="86"/>
        <v>118.2</v>
      </c>
      <c r="R166" s="18">
        <f t="shared" si="87"/>
        <v>5.9233449477351883</v>
      </c>
      <c r="S166" s="21" t="s">
        <v>15</v>
      </c>
      <c r="T166" s="55">
        <v>1</v>
      </c>
      <c r="U166" s="23">
        <f t="shared" si="88"/>
        <v>96.885245901639351</v>
      </c>
      <c r="V166" s="59">
        <v>22</v>
      </c>
      <c r="W166" s="23">
        <f t="shared" si="89"/>
        <v>21.314754098360655</v>
      </c>
      <c r="X166" s="53">
        <f t="shared" si="90"/>
        <v>118.2</v>
      </c>
      <c r="Y166" s="59" t="s">
        <v>8</v>
      </c>
      <c r="Z166" s="123">
        <v>118.2</v>
      </c>
      <c r="AA166" s="73"/>
      <c r="AB166" s="73"/>
      <c r="AF166" s="36">
        <f t="shared" si="91"/>
        <v>94.098360655737707</v>
      </c>
      <c r="AG166" s="36">
        <f t="shared" si="92"/>
        <v>20.701639344262297</v>
      </c>
      <c r="AH166" s="36">
        <f t="shared" si="93"/>
        <v>114.8</v>
      </c>
      <c r="AI166" s="36">
        <f t="shared" si="94"/>
        <v>96.885245901639351</v>
      </c>
      <c r="AJ166" s="36">
        <f t="shared" si="95"/>
        <v>21.314754098360655</v>
      </c>
      <c r="AK166" s="36">
        <f t="shared" si="96"/>
        <v>118.2</v>
      </c>
      <c r="AL166" s="36">
        <f t="shared" si="97"/>
        <v>99.672131147540981</v>
      </c>
      <c r="AM166" s="36">
        <f t="shared" si="98"/>
        <v>21.927868852459014</v>
      </c>
      <c r="AN166" s="36">
        <f t="shared" si="99"/>
        <v>121.6</v>
      </c>
    </row>
    <row r="167" spans="1:40" ht="46.5" customHeight="1" x14ac:dyDescent="0.3">
      <c r="A167" s="74">
        <v>159</v>
      </c>
      <c r="B167" s="66" t="s">
        <v>190</v>
      </c>
      <c r="C167" s="71" t="s">
        <v>12</v>
      </c>
      <c r="D167" s="66" t="s">
        <v>31</v>
      </c>
      <c r="E167" s="59">
        <f t="shared" si="80"/>
        <v>127.04918032786885</v>
      </c>
      <c r="F167" s="59">
        <v>22</v>
      </c>
      <c r="G167" s="59">
        <f t="shared" si="81"/>
        <v>27.950819672131146</v>
      </c>
      <c r="H167" s="58">
        <v>155</v>
      </c>
      <c r="I167" s="59">
        <f t="shared" si="82"/>
        <v>130.81967213114754</v>
      </c>
      <c r="J167" s="59">
        <v>22</v>
      </c>
      <c r="K167" s="59">
        <f t="shared" si="83"/>
        <v>28.780327868852456</v>
      </c>
      <c r="L167" s="69">
        <v>159.6</v>
      </c>
      <c r="M167" s="59">
        <f t="shared" si="84"/>
        <v>134.50819672131146</v>
      </c>
      <c r="N167" s="59">
        <v>22</v>
      </c>
      <c r="O167" s="59">
        <f t="shared" si="85"/>
        <v>29.591803278688523</v>
      </c>
      <c r="P167" s="70">
        <v>164.1</v>
      </c>
      <c r="Q167" s="57">
        <f t="shared" si="86"/>
        <v>159.57</v>
      </c>
      <c r="R167" s="18">
        <f t="shared" si="87"/>
        <v>5.8709677419354733</v>
      </c>
      <c r="S167" s="21" t="s">
        <v>15</v>
      </c>
      <c r="T167" s="55">
        <v>1</v>
      </c>
      <c r="U167" s="23">
        <f t="shared" si="88"/>
        <v>130.79508196721309</v>
      </c>
      <c r="V167" s="59">
        <v>22</v>
      </c>
      <c r="W167" s="23">
        <f t="shared" si="89"/>
        <v>28.774918032786882</v>
      </c>
      <c r="X167" s="53">
        <f t="shared" si="90"/>
        <v>159.57</v>
      </c>
      <c r="Y167" s="59" t="s">
        <v>8</v>
      </c>
      <c r="Z167" s="123">
        <v>159.57</v>
      </c>
      <c r="AA167" s="73"/>
      <c r="AB167" s="73"/>
      <c r="AF167" s="36">
        <f t="shared" si="91"/>
        <v>127.04918032786885</v>
      </c>
      <c r="AG167" s="36">
        <f t="shared" si="92"/>
        <v>27.950819672131146</v>
      </c>
      <c r="AH167" s="36">
        <f t="shared" si="93"/>
        <v>155</v>
      </c>
      <c r="AI167" s="36">
        <f t="shared" si="94"/>
        <v>130.81967213114754</v>
      </c>
      <c r="AJ167" s="36">
        <f t="shared" si="95"/>
        <v>28.780327868852456</v>
      </c>
      <c r="AK167" s="36">
        <f t="shared" si="96"/>
        <v>159.6</v>
      </c>
      <c r="AL167" s="36">
        <f t="shared" si="97"/>
        <v>134.50819672131146</v>
      </c>
      <c r="AM167" s="36">
        <f t="shared" si="98"/>
        <v>29.591803278688523</v>
      </c>
      <c r="AN167" s="36">
        <f t="shared" si="99"/>
        <v>164.1</v>
      </c>
    </row>
    <row r="168" spans="1:40" ht="46.5" customHeight="1" x14ac:dyDescent="0.3">
      <c r="A168" s="74">
        <v>160</v>
      </c>
      <c r="B168" s="63" t="s">
        <v>191</v>
      </c>
      <c r="C168" s="71" t="s">
        <v>12</v>
      </c>
      <c r="D168" s="64" t="s">
        <v>31</v>
      </c>
      <c r="E168" s="59">
        <f t="shared" si="80"/>
        <v>90.409836065573771</v>
      </c>
      <c r="F168" s="59">
        <v>22</v>
      </c>
      <c r="G168" s="59">
        <f t="shared" si="81"/>
        <v>19.89016393442623</v>
      </c>
      <c r="H168" s="58">
        <v>110.3</v>
      </c>
      <c r="I168" s="59">
        <f t="shared" si="82"/>
        <v>93.114754098360649</v>
      </c>
      <c r="J168" s="59">
        <v>22</v>
      </c>
      <c r="K168" s="59">
        <f t="shared" si="83"/>
        <v>20.485245901639345</v>
      </c>
      <c r="L168" s="69">
        <v>113.6</v>
      </c>
      <c r="M168" s="59">
        <f t="shared" si="84"/>
        <v>95.73770491803279</v>
      </c>
      <c r="N168" s="59">
        <v>22</v>
      </c>
      <c r="O168" s="59">
        <f t="shared" si="85"/>
        <v>21.062295081967214</v>
      </c>
      <c r="P168" s="70">
        <v>116.8</v>
      </c>
      <c r="Q168" s="57">
        <f t="shared" si="86"/>
        <v>113.57</v>
      </c>
      <c r="R168" s="18">
        <f t="shared" si="87"/>
        <v>5.8930190389845762</v>
      </c>
      <c r="S168" s="21" t="s">
        <v>15</v>
      </c>
      <c r="T168" s="55">
        <v>1</v>
      </c>
      <c r="U168" s="23">
        <f t="shared" si="88"/>
        <v>93.090163934426229</v>
      </c>
      <c r="V168" s="59">
        <v>22</v>
      </c>
      <c r="W168" s="23">
        <f t="shared" si="89"/>
        <v>20.479836065573771</v>
      </c>
      <c r="X168" s="53">
        <f t="shared" si="90"/>
        <v>113.57</v>
      </c>
      <c r="Y168" s="59" t="s">
        <v>8</v>
      </c>
      <c r="Z168" s="123">
        <v>113.57</v>
      </c>
      <c r="AA168" s="73"/>
      <c r="AB168" s="73"/>
      <c r="AF168" s="36">
        <f t="shared" si="91"/>
        <v>90.409836065573771</v>
      </c>
      <c r="AG168" s="36">
        <f t="shared" si="92"/>
        <v>19.89016393442623</v>
      </c>
      <c r="AH168" s="36">
        <f t="shared" si="93"/>
        <v>110.3</v>
      </c>
      <c r="AI168" s="36">
        <f t="shared" si="94"/>
        <v>93.114754098360649</v>
      </c>
      <c r="AJ168" s="36">
        <f t="shared" si="95"/>
        <v>20.485245901639345</v>
      </c>
      <c r="AK168" s="36">
        <f t="shared" si="96"/>
        <v>113.6</v>
      </c>
      <c r="AL168" s="36">
        <f t="shared" si="97"/>
        <v>95.73770491803279</v>
      </c>
      <c r="AM168" s="36">
        <f t="shared" si="98"/>
        <v>21.062295081967214</v>
      </c>
      <c r="AN168" s="36">
        <f t="shared" si="99"/>
        <v>116.8</v>
      </c>
    </row>
    <row r="169" spans="1:40" ht="46.5" customHeight="1" x14ac:dyDescent="0.3">
      <c r="A169" s="74">
        <v>161</v>
      </c>
      <c r="B169" s="63" t="s">
        <v>192</v>
      </c>
      <c r="C169" s="71" t="s">
        <v>12</v>
      </c>
      <c r="D169" s="64" t="s">
        <v>31</v>
      </c>
      <c r="E169" s="59">
        <f t="shared" si="80"/>
        <v>570.7377049180327</v>
      </c>
      <c r="F169" s="59">
        <v>22</v>
      </c>
      <c r="G169" s="59">
        <f t="shared" si="81"/>
        <v>125.56229508196719</v>
      </c>
      <c r="H169" s="58">
        <v>696.3</v>
      </c>
      <c r="I169" s="59">
        <f t="shared" si="82"/>
        <v>587.54098360655735</v>
      </c>
      <c r="J169" s="59">
        <v>22</v>
      </c>
      <c r="K169" s="59">
        <f t="shared" si="83"/>
        <v>129.25901639344261</v>
      </c>
      <c r="L169" s="69">
        <v>716.8</v>
      </c>
      <c r="M169" s="59">
        <f t="shared" si="84"/>
        <v>604.34426229508199</v>
      </c>
      <c r="N169" s="59">
        <v>22</v>
      </c>
      <c r="O169" s="59">
        <f t="shared" si="85"/>
        <v>132.95573770491802</v>
      </c>
      <c r="P169" s="70">
        <v>737.3</v>
      </c>
      <c r="Q169" s="57">
        <f t="shared" si="86"/>
        <v>716.8</v>
      </c>
      <c r="R169" s="18">
        <f t="shared" si="87"/>
        <v>5.8882665517736541</v>
      </c>
      <c r="S169" s="21" t="s">
        <v>15</v>
      </c>
      <c r="T169" s="55">
        <v>1</v>
      </c>
      <c r="U169" s="23">
        <f t="shared" si="88"/>
        <v>587.54098360655735</v>
      </c>
      <c r="V169" s="59">
        <v>22</v>
      </c>
      <c r="W169" s="23">
        <f t="shared" si="89"/>
        <v>129.25901639344261</v>
      </c>
      <c r="X169" s="53">
        <f t="shared" si="90"/>
        <v>716.8</v>
      </c>
      <c r="Y169" s="59" t="s">
        <v>8</v>
      </c>
      <c r="Z169" s="123">
        <v>716.8</v>
      </c>
      <c r="AA169" s="73"/>
      <c r="AB169" s="73"/>
      <c r="AF169" s="36">
        <f t="shared" si="91"/>
        <v>570.7377049180327</v>
      </c>
      <c r="AG169" s="36">
        <f t="shared" si="92"/>
        <v>125.56229508196719</v>
      </c>
      <c r="AH169" s="36">
        <f t="shared" si="93"/>
        <v>696.3</v>
      </c>
      <c r="AI169" s="36">
        <f t="shared" si="94"/>
        <v>587.54098360655735</v>
      </c>
      <c r="AJ169" s="36">
        <f t="shared" si="95"/>
        <v>129.25901639344261</v>
      </c>
      <c r="AK169" s="36">
        <f t="shared" si="96"/>
        <v>716.8</v>
      </c>
      <c r="AL169" s="36">
        <f t="shared" si="97"/>
        <v>604.34426229508199</v>
      </c>
      <c r="AM169" s="36">
        <f t="shared" si="98"/>
        <v>132.95573770491802</v>
      </c>
      <c r="AN169" s="36">
        <f t="shared" si="99"/>
        <v>737.3</v>
      </c>
    </row>
    <row r="170" spans="1:40" ht="46.5" customHeight="1" x14ac:dyDescent="0.3">
      <c r="A170" s="74">
        <v>162</v>
      </c>
      <c r="B170" s="63" t="s">
        <v>193</v>
      </c>
      <c r="C170" s="71" t="s">
        <v>12</v>
      </c>
      <c r="D170" s="64" t="s">
        <v>211</v>
      </c>
      <c r="E170" s="59">
        <f t="shared" si="80"/>
        <v>5.081967213114754</v>
      </c>
      <c r="F170" s="59">
        <v>22</v>
      </c>
      <c r="G170" s="59">
        <f t="shared" si="81"/>
        <v>1.118032786885246</v>
      </c>
      <c r="H170" s="58">
        <v>6.2</v>
      </c>
      <c r="I170" s="59">
        <f t="shared" si="82"/>
        <v>5.2459016393442619</v>
      </c>
      <c r="J170" s="59">
        <v>22</v>
      </c>
      <c r="K170" s="59">
        <f t="shared" si="83"/>
        <v>1.1540983606557376</v>
      </c>
      <c r="L170" s="69">
        <v>6.4</v>
      </c>
      <c r="M170" s="59">
        <f t="shared" si="84"/>
        <v>5.3278688524590159</v>
      </c>
      <c r="N170" s="59">
        <v>22</v>
      </c>
      <c r="O170" s="59">
        <f t="shared" si="85"/>
        <v>1.1721311475409835</v>
      </c>
      <c r="P170" s="70">
        <v>6.5</v>
      </c>
      <c r="Q170" s="57">
        <f t="shared" si="86"/>
        <v>6.37</v>
      </c>
      <c r="R170" s="18">
        <f t="shared" si="87"/>
        <v>4.8387096774193452</v>
      </c>
      <c r="S170" s="21" t="s">
        <v>15</v>
      </c>
      <c r="T170" s="55">
        <v>1</v>
      </c>
      <c r="U170" s="23">
        <f t="shared" si="88"/>
        <v>5.221311475409836</v>
      </c>
      <c r="V170" s="59">
        <v>22</v>
      </c>
      <c r="W170" s="23">
        <f t="shared" si="89"/>
        <v>1.1486885245901639</v>
      </c>
      <c r="X170" s="53">
        <f t="shared" si="90"/>
        <v>6.37</v>
      </c>
      <c r="Y170" s="59" t="s">
        <v>8</v>
      </c>
      <c r="Z170" s="123">
        <v>6.37</v>
      </c>
      <c r="AA170" s="73"/>
      <c r="AB170" s="73"/>
      <c r="AF170" s="36">
        <f t="shared" si="91"/>
        <v>5.081967213114754</v>
      </c>
      <c r="AG170" s="36">
        <f t="shared" si="92"/>
        <v>1.118032786885246</v>
      </c>
      <c r="AH170" s="36">
        <f t="shared" si="93"/>
        <v>6.2</v>
      </c>
      <c r="AI170" s="36">
        <f t="shared" si="94"/>
        <v>5.2459016393442619</v>
      </c>
      <c r="AJ170" s="36">
        <f t="shared" si="95"/>
        <v>1.1540983606557376</v>
      </c>
      <c r="AK170" s="36">
        <f t="shared" si="96"/>
        <v>6.4</v>
      </c>
      <c r="AL170" s="36">
        <f t="shared" si="97"/>
        <v>5.3278688524590159</v>
      </c>
      <c r="AM170" s="36">
        <f t="shared" si="98"/>
        <v>1.1721311475409835</v>
      </c>
      <c r="AN170" s="36">
        <f t="shared" si="99"/>
        <v>6.5</v>
      </c>
    </row>
    <row r="171" spans="1:40" ht="46.5" customHeight="1" x14ac:dyDescent="0.3">
      <c r="A171" s="74">
        <v>163</v>
      </c>
      <c r="B171" s="63" t="s">
        <v>194</v>
      </c>
      <c r="C171" s="71" t="s">
        <v>12</v>
      </c>
      <c r="D171" s="64" t="s">
        <v>206</v>
      </c>
      <c r="E171" s="59">
        <f t="shared" si="80"/>
        <v>119.4262295081967</v>
      </c>
      <c r="F171" s="59">
        <v>22</v>
      </c>
      <c r="G171" s="59">
        <f t="shared" si="81"/>
        <v>26.273770491803276</v>
      </c>
      <c r="H171" s="58">
        <v>145.69999999999999</v>
      </c>
      <c r="I171" s="59">
        <f t="shared" si="82"/>
        <v>122.95081967213115</v>
      </c>
      <c r="J171" s="59">
        <v>22</v>
      </c>
      <c r="K171" s="59">
        <f t="shared" si="83"/>
        <v>27.049180327868854</v>
      </c>
      <c r="L171" s="69">
        <v>150</v>
      </c>
      <c r="M171" s="59">
        <f t="shared" si="84"/>
        <v>126.47540983606558</v>
      </c>
      <c r="N171" s="59">
        <v>22</v>
      </c>
      <c r="O171" s="59">
        <f t="shared" si="85"/>
        <v>27.824590163934428</v>
      </c>
      <c r="P171" s="70">
        <v>154.30000000000001</v>
      </c>
      <c r="Q171" s="57">
        <f t="shared" si="86"/>
        <v>150</v>
      </c>
      <c r="R171" s="18">
        <f t="shared" si="87"/>
        <v>5.9025394646534153</v>
      </c>
      <c r="S171" s="21" t="s">
        <v>15</v>
      </c>
      <c r="T171" s="55">
        <v>1</v>
      </c>
      <c r="U171" s="23">
        <f t="shared" si="88"/>
        <v>122.95081967213115</v>
      </c>
      <c r="V171" s="59">
        <v>22</v>
      </c>
      <c r="W171" s="23">
        <f t="shared" si="89"/>
        <v>27.049180327868854</v>
      </c>
      <c r="X171" s="53">
        <f t="shared" si="90"/>
        <v>150</v>
      </c>
      <c r="Y171" s="59" t="s">
        <v>8</v>
      </c>
      <c r="Z171" s="123">
        <v>150</v>
      </c>
      <c r="AA171" s="73"/>
      <c r="AB171" s="73"/>
      <c r="AF171" s="36">
        <f t="shared" si="91"/>
        <v>119.4262295081967</v>
      </c>
      <c r="AG171" s="36">
        <f t="shared" si="92"/>
        <v>26.273770491803276</v>
      </c>
      <c r="AH171" s="36">
        <f t="shared" si="93"/>
        <v>145.69999999999999</v>
      </c>
      <c r="AI171" s="36">
        <f t="shared" si="94"/>
        <v>122.95081967213115</v>
      </c>
      <c r="AJ171" s="36">
        <f t="shared" si="95"/>
        <v>27.049180327868854</v>
      </c>
      <c r="AK171" s="36">
        <f t="shared" si="96"/>
        <v>150</v>
      </c>
      <c r="AL171" s="36">
        <f t="shared" si="97"/>
        <v>126.47540983606558</v>
      </c>
      <c r="AM171" s="36">
        <f t="shared" si="98"/>
        <v>27.824590163934428</v>
      </c>
      <c r="AN171" s="36">
        <f t="shared" si="99"/>
        <v>154.30000000000001</v>
      </c>
    </row>
    <row r="172" spans="1:40" ht="46.5" customHeight="1" x14ac:dyDescent="0.3">
      <c r="A172" s="74">
        <v>164</v>
      </c>
      <c r="B172" s="63" t="s">
        <v>195</v>
      </c>
      <c r="C172" s="71" t="s">
        <v>12</v>
      </c>
      <c r="D172" s="64" t="s">
        <v>206</v>
      </c>
      <c r="E172" s="59">
        <f t="shared" si="80"/>
        <v>6.6393442622950811</v>
      </c>
      <c r="F172" s="59">
        <v>22</v>
      </c>
      <c r="G172" s="59">
        <f t="shared" si="81"/>
        <v>1.4606557377049179</v>
      </c>
      <c r="H172" s="58">
        <v>8.1</v>
      </c>
      <c r="I172" s="59">
        <f t="shared" si="82"/>
        <v>6.8852459016393448</v>
      </c>
      <c r="J172" s="59">
        <v>22</v>
      </c>
      <c r="K172" s="59">
        <f t="shared" si="83"/>
        <v>1.5147540983606558</v>
      </c>
      <c r="L172" s="69">
        <v>8.4</v>
      </c>
      <c r="M172" s="59">
        <f t="shared" si="84"/>
        <v>7.0491803278688518</v>
      </c>
      <c r="N172" s="59">
        <v>22</v>
      </c>
      <c r="O172" s="59">
        <f t="shared" si="85"/>
        <v>1.5508196721311476</v>
      </c>
      <c r="P172" s="70">
        <v>8.6</v>
      </c>
      <c r="Q172" s="57">
        <f t="shared" si="86"/>
        <v>8.3699999999999992</v>
      </c>
      <c r="R172" s="18">
        <f t="shared" si="87"/>
        <v>6.1728395061728492</v>
      </c>
      <c r="S172" s="21" t="s">
        <v>15</v>
      </c>
      <c r="T172" s="55">
        <v>1</v>
      </c>
      <c r="U172" s="23">
        <f t="shared" si="88"/>
        <v>6.8606557377049171</v>
      </c>
      <c r="V172" s="59">
        <v>22</v>
      </c>
      <c r="W172" s="23">
        <f t="shared" si="89"/>
        <v>1.5093442622950817</v>
      </c>
      <c r="X172" s="53">
        <f t="shared" si="90"/>
        <v>8.3699999999999992</v>
      </c>
      <c r="Y172" s="59" t="s">
        <v>8</v>
      </c>
      <c r="Z172" s="123">
        <v>8.3699999999999992</v>
      </c>
      <c r="AA172" s="73"/>
      <c r="AB172" s="73"/>
      <c r="AF172" s="36">
        <f t="shared" si="91"/>
        <v>6.6393442622950811</v>
      </c>
      <c r="AG172" s="36">
        <f t="shared" si="92"/>
        <v>1.4606557377049179</v>
      </c>
      <c r="AH172" s="36">
        <f t="shared" si="93"/>
        <v>8.1</v>
      </c>
      <c r="AI172" s="36">
        <f t="shared" si="94"/>
        <v>6.8852459016393448</v>
      </c>
      <c r="AJ172" s="36">
        <f t="shared" si="95"/>
        <v>1.5147540983606558</v>
      </c>
      <c r="AK172" s="36">
        <f t="shared" si="96"/>
        <v>8.4</v>
      </c>
      <c r="AL172" s="36">
        <f t="shared" si="97"/>
        <v>7.0491803278688518</v>
      </c>
      <c r="AM172" s="36">
        <f t="shared" si="98"/>
        <v>1.5508196721311476</v>
      </c>
      <c r="AN172" s="36">
        <f t="shared" si="99"/>
        <v>8.6</v>
      </c>
    </row>
    <row r="173" spans="1:40" ht="46.5" customHeight="1" x14ac:dyDescent="0.3">
      <c r="A173" s="74">
        <v>165</v>
      </c>
      <c r="B173" s="63" t="s">
        <v>196</v>
      </c>
      <c r="C173" s="71" t="s">
        <v>12</v>
      </c>
      <c r="D173" s="64" t="s">
        <v>31</v>
      </c>
      <c r="E173" s="59">
        <f t="shared" si="80"/>
        <v>234.01639344262298</v>
      </c>
      <c r="F173" s="59">
        <v>22</v>
      </c>
      <c r="G173" s="59">
        <f t="shared" si="81"/>
        <v>51.483606557377051</v>
      </c>
      <c r="H173" s="58">
        <v>285.5</v>
      </c>
      <c r="I173" s="59">
        <f t="shared" si="82"/>
        <v>240.90163934426226</v>
      </c>
      <c r="J173" s="59">
        <v>22</v>
      </c>
      <c r="K173" s="59">
        <f t="shared" si="83"/>
        <v>52.998360655737699</v>
      </c>
      <c r="L173" s="69">
        <v>293.89999999999998</v>
      </c>
      <c r="M173" s="59">
        <f t="shared" si="84"/>
        <v>247.78688524590166</v>
      </c>
      <c r="N173" s="59">
        <v>22</v>
      </c>
      <c r="O173" s="59">
        <f t="shared" si="85"/>
        <v>54.513114754098368</v>
      </c>
      <c r="P173" s="70">
        <v>302.3</v>
      </c>
      <c r="Q173" s="57">
        <f t="shared" si="86"/>
        <v>293.89999999999998</v>
      </c>
      <c r="R173" s="18">
        <f t="shared" si="87"/>
        <v>5.8844133099824774</v>
      </c>
      <c r="S173" s="21" t="s">
        <v>15</v>
      </c>
      <c r="T173" s="55">
        <v>1</v>
      </c>
      <c r="U173" s="23">
        <f t="shared" si="88"/>
        <v>240.90163934426226</v>
      </c>
      <c r="V173" s="59">
        <v>22</v>
      </c>
      <c r="W173" s="23">
        <f t="shared" si="89"/>
        <v>52.998360655737699</v>
      </c>
      <c r="X173" s="53">
        <f t="shared" si="90"/>
        <v>293.89999999999998</v>
      </c>
      <c r="Y173" s="59" t="s">
        <v>8</v>
      </c>
      <c r="Z173" s="123">
        <v>293.89999999999998</v>
      </c>
      <c r="AA173" s="73"/>
      <c r="AB173" s="73"/>
      <c r="AF173" s="36">
        <f t="shared" si="91"/>
        <v>234.01639344262298</v>
      </c>
      <c r="AG173" s="36">
        <f t="shared" si="92"/>
        <v>51.483606557377051</v>
      </c>
      <c r="AH173" s="36">
        <f t="shared" si="93"/>
        <v>285.5</v>
      </c>
      <c r="AI173" s="36">
        <f t="shared" si="94"/>
        <v>240.90163934426226</v>
      </c>
      <c r="AJ173" s="36">
        <f t="shared" si="95"/>
        <v>52.998360655737699</v>
      </c>
      <c r="AK173" s="36">
        <f t="shared" si="96"/>
        <v>293.89999999999998</v>
      </c>
      <c r="AL173" s="36">
        <f t="shared" si="97"/>
        <v>247.78688524590166</v>
      </c>
      <c r="AM173" s="36">
        <f t="shared" si="98"/>
        <v>54.513114754098368</v>
      </c>
      <c r="AN173" s="36">
        <f t="shared" si="99"/>
        <v>302.3</v>
      </c>
    </row>
    <row r="174" spans="1:40" ht="46.5" customHeight="1" x14ac:dyDescent="0.3">
      <c r="A174" s="74">
        <v>166</v>
      </c>
      <c r="B174" s="66" t="s">
        <v>197</v>
      </c>
      <c r="C174" s="71" t="s">
        <v>12</v>
      </c>
      <c r="D174" s="64" t="s">
        <v>34</v>
      </c>
      <c r="E174" s="59">
        <f t="shared" si="80"/>
        <v>300.32786885245901</v>
      </c>
      <c r="F174" s="59">
        <v>22</v>
      </c>
      <c r="G174" s="59">
        <f t="shared" si="81"/>
        <v>66.072131147540986</v>
      </c>
      <c r="H174" s="58">
        <v>366.4</v>
      </c>
      <c r="I174" s="59">
        <f t="shared" si="82"/>
        <v>309.18032786885243</v>
      </c>
      <c r="J174" s="59">
        <v>22</v>
      </c>
      <c r="K174" s="59">
        <f t="shared" si="83"/>
        <v>68.01967213114753</v>
      </c>
      <c r="L174" s="69">
        <v>377.2</v>
      </c>
      <c r="M174" s="59">
        <f t="shared" si="84"/>
        <v>317.95081967213116</v>
      </c>
      <c r="N174" s="59">
        <v>22</v>
      </c>
      <c r="O174" s="59">
        <f t="shared" si="85"/>
        <v>69.949180327868845</v>
      </c>
      <c r="P174" s="70">
        <v>387.9</v>
      </c>
      <c r="Q174" s="57">
        <f t="shared" si="86"/>
        <v>377.17</v>
      </c>
      <c r="R174" s="18">
        <f t="shared" si="87"/>
        <v>5.867903930131007</v>
      </c>
      <c r="S174" s="21" t="s">
        <v>15</v>
      </c>
      <c r="T174" s="55">
        <v>1</v>
      </c>
      <c r="U174" s="23">
        <f t="shared" si="88"/>
        <v>309.15573770491807</v>
      </c>
      <c r="V174" s="59">
        <v>22</v>
      </c>
      <c r="W174" s="23">
        <f t="shared" si="89"/>
        <v>68.014262295081977</v>
      </c>
      <c r="X174" s="53">
        <f t="shared" si="90"/>
        <v>377.17</v>
      </c>
      <c r="Y174" s="59" t="s">
        <v>8</v>
      </c>
      <c r="Z174" s="123">
        <v>297.64999999999998</v>
      </c>
      <c r="AA174" s="73"/>
      <c r="AB174" s="73"/>
      <c r="AF174" s="36">
        <f t="shared" si="91"/>
        <v>300.32786885245901</v>
      </c>
      <c r="AG174" s="36">
        <f t="shared" si="92"/>
        <v>66.072131147540986</v>
      </c>
      <c r="AH174" s="36">
        <f t="shared" si="93"/>
        <v>366.4</v>
      </c>
      <c r="AI174" s="36">
        <f t="shared" si="94"/>
        <v>309.18032786885243</v>
      </c>
      <c r="AJ174" s="36">
        <f t="shared" si="95"/>
        <v>68.01967213114753</v>
      </c>
      <c r="AK174" s="36">
        <f t="shared" si="96"/>
        <v>377.2</v>
      </c>
      <c r="AL174" s="36">
        <f t="shared" si="97"/>
        <v>317.95081967213116</v>
      </c>
      <c r="AM174" s="36">
        <f t="shared" si="98"/>
        <v>69.949180327868845</v>
      </c>
      <c r="AN174" s="36">
        <f t="shared" si="99"/>
        <v>387.9</v>
      </c>
    </row>
    <row r="175" spans="1:40" ht="46.5" customHeight="1" x14ac:dyDescent="0.3">
      <c r="A175" s="74">
        <v>167</v>
      </c>
      <c r="B175" s="63" t="s">
        <v>198</v>
      </c>
      <c r="C175" s="71" t="s">
        <v>12</v>
      </c>
      <c r="D175" s="64" t="s">
        <v>210</v>
      </c>
      <c r="E175" s="59">
        <f t="shared" si="80"/>
        <v>223.19672131147544</v>
      </c>
      <c r="F175" s="59">
        <v>22</v>
      </c>
      <c r="G175" s="59">
        <f t="shared" si="81"/>
        <v>49.103278688524597</v>
      </c>
      <c r="H175" s="58">
        <v>272.3</v>
      </c>
      <c r="I175" s="59">
        <f t="shared" si="82"/>
        <v>229.75409836065577</v>
      </c>
      <c r="J175" s="59">
        <v>22</v>
      </c>
      <c r="K175" s="59">
        <f t="shared" si="83"/>
        <v>50.545901639344265</v>
      </c>
      <c r="L175" s="69">
        <v>280.3</v>
      </c>
      <c r="M175" s="59">
        <f t="shared" si="84"/>
        <v>236.31147540983605</v>
      </c>
      <c r="N175" s="59">
        <v>22</v>
      </c>
      <c r="O175" s="59">
        <f t="shared" si="85"/>
        <v>51.988524590163934</v>
      </c>
      <c r="P175" s="70">
        <v>288.3</v>
      </c>
      <c r="Q175" s="57">
        <f t="shared" si="86"/>
        <v>280.3</v>
      </c>
      <c r="R175" s="18">
        <f t="shared" si="87"/>
        <v>5.8758721997796499</v>
      </c>
      <c r="S175" s="21" t="s">
        <v>15</v>
      </c>
      <c r="T175" s="55">
        <v>1</v>
      </c>
      <c r="U175" s="23">
        <f t="shared" si="88"/>
        <v>229.75409836065577</v>
      </c>
      <c r="V175" s="59">
        <v>22</v>
      </c>
      <c r="W175" s="23">
        <f t="shared" si="89"/>
        <v>50.545901639344265</v>
      </c>
      <c r="X175" s="53">
        <f t="shared" si="90"/>
        <v>280.3</v>
      </c>
      <c r="Y175" s="59" t="s">
        <v>8</v>
      </c>
      <c r="Z175" s="123">
        <v>280.3</v>
      </c>
      <c r="AA175" s="73"/>
      <c r="AB175" s="73"/>
      <c r="AF175" s="36">
        <f t="shared" si="91"/>
        <v>223.19672131147544</v>
      </c>
      <c r="AG175" s="36">
        <f t="shared" si="92"/>
        <v>49.103278688524597</v>
      </c>
      <c r="AH175" s="36">
        <f t="shared" si="93"/>
        <v>272.3</v>
      </c>
      <c r="AI175" s="36">
        <f t="shared" si="94"/>
        <v>229.75409836065577</v>
      </c>
      <c r="AJ175" s="36">
        <f t="shared" si="95"/>
        <v>50.545901639344265</v>
      </c>
      <c r="AK175" s="36">
        <f t="shared" si="96"/>
        <v>280.3</v>
      </c>
      <c r="AL175" s="36">
        <f t="shared" si="97"/>
        <v>236.31147540983605</v>
      </c>
      <c r="AM175" s="36">
        <f t="shared" si="98"/>
        <v>51.988524590163934</v>
      </c>
      <c r="AN175" s="36">
        <f t="shared" si="99"/>
        <v>288.3</v>
      </c>
    </row>
    <row r="176" spans="1:40" ht="46.5" customHeight="1" x14ac:dyDescent="0.3">
      <c r="A176" s="74">
        <v>168</v>
      </c>
      <c r="B176" s="65" t="s">
        <v>199</v>
      </c>
      <c r="C176" s="71" t="s">
        <v>12</v>
      </c>
      <c r="D176" s="64" t="s">
        <v>210</v>
      </c>
      <c r="E176" s="59">
        <f t="shared" si="80"/>
        <v>669.09836065573768</v>
      </c>
      <c r="F176" s="59">
        <v>22</v>
      </c>
      <c r="G176" s="59">
        <f t="shared" si="81"/>
        <v>147.2016393442623</v>
      </c>
      <c r="H176" s="58">
        <v>816.3</v>
      </c>
      <c r="I176" s="59">
        <f t="shared" si="82"/>
        <v>688.77049180327867</v>
      </c>
      <c r="J176" s="59">
        <v>22</v>
      </c>
      <c r="K176" s="59">
        <f t="shared" si="83"/>
        <v>151.52950819672131</v>
      </c>
      <c r="L176" s="69">
        <v>840.3</v>
      </c>
      <c r="M176" s="59">
        <f t="shared" si="84"/>
        <v>708.44262295081967</v>
      </c>
      <c r="N176" s="59">
        <v>22</v>
      </c>
      <c r="O176" s="59">
        <f t="shared" si="85"/>
        <v>155.85737704918034</v>
      </c>
      <c r="P176" s="70">
        <v>864.3</v>
      </c>
      <c r="Q176" s="57">
        <f t="shared" si="86"/>
        <v>840.3</v>
      </c>
      <c r="R176" s="18">
        <f t="shared" si="87"/>
        <v>5.880191106210944</v>
      </c>
      <c r="S176" s="21" t="s">
        <v>15</v>
      </c>
      <c r="T176" s="55">
        <v>1</v>
      </c>
      <c r="U176" s="23">
        <f t="shared" si="88"/>
        <v>688.77049180327867</v>
      </c>
      <c r="V176" s="59">
        <v>22</v>
      </c>
      <c r="W176" s="23">
        <f t="shared" si="89"/>
        <v>151.52950819672131</v>
      </c>
      <c r="X176" s="53">
        <f t="shared" si="90"/>
        <v>840.3</v>
      </c>
      <c r="Y176" s="59" t="s">
        <v>8</v>
      </c>
      <c r="Z176" s="123">
        <v>453.33</v>
      </c>
      <c r="AA176" s="73"/>
      <c r="AB176" s="73"/>
      <c r="AF176" s="36">
        <f t="shared" si="91"/>
        <v>669.09836065573768</v>
      </c>
      <c r="AG176" s="36">
        <f t="shared" si="92"/>
        <v>147.2016393442623</v>
      </c>
      <c r="AH176" s="36">
        <f t="shared" si="93"/>
        <v>816.3</v>
      </c>
      <c r="AI176" s="36">
        <f t="shared" si="94"/>
        <v>688.77049180327867</v>
      </c>
      <c r="AJ176" s="36">
        <f t="shared" si="95"/>
        <v>151.52950819672131</v>
      </c>
      <c r="AK176" s="36">
        <f t="shared" si="96"/>
        <v>840.3</v>
      </c>
      <c r="AL176" s="36">
        <f t="shared" si="97"/>
        <v>708.44262295081967</v>
      </c>
      <c r="AM176" s="36">
        <f t="shared" si="98"/>
        <v>155.85737704918034</v>
      </c>
      <c r="AN176" s="36">
        <f t="shared" si="99"/>
        <v>864.3</v>
      </c>
    </row>
    <row r="177" spans="1:40" ht="46.5" customHeight="1" x14ac:dyDescent="0.3">
      <c r="A177" s="74">
        <v>169</v>
      </c>
      <c r="B177" s="65" t="s">
        <v>200</v>
      </c>
      <c r="C177" s="71" t="s">
        <v>12</v>
      </c>
      <c r="D177" s="64" t="s">
        <v>31</v>
      </c>
      <c r="E177" s="59">
        <f t="shared" si="80"/>
        <v>12731.885245901638</v>
      </c>
      <c r="F177" s="59">
        <v>22</v>
      </c>
      <c r="G177" s="59">
        <f t="shared" si="81"/>
        <v>2801.0147540983603</v>
      </c>
      <c r="H177" s="58">
        <v>15532.9</v>
      </c>
      <c r="I177" s="59">
        <f t="shared" si="82"/>
        <v>13106.393442622952</v>
      </c>
      <c r="J177" s="59">
        <v>22</v>
      </c>
      <c r="K177" s="59">
        <f t="shared" si="83"/>
        <v>2883.406557377049</v>
      </c>
      <c r="L177" s="69">
        <v>15989.8</v>
      </c>
      <c r="M177" s="59">
        <f t="shared" si="84"/>
        <v>13480.819672131147</v>
      </c>
      <c r="N177" s="59">
        <v>22</v>
      </c>
      <c r="O177" s="59">
        <f t="shared" si="85"/>
        <v>2965.7803278688525</v>
      </c>
      <c r="P177" s="70">
        <v>16446.599999999999</v>
      </c>
      <c r="Q177" s="57">
        <f t="shared" si="86"/>
        <v>15989.77</v>
      </c>
      <c r="R177" s="18">
        <f t="shared" si="87"/>
        <v>5.8823529411764781</v>
      </c>
      <c r="S177" s="21" t="s">
        <v>15</v>
      </c>
      <c r="T177" s="55">
        <v>1</v>
      </c>
      <c r="U177" s="23">
        <f t="shared" si="88"/>
        <v>13106.368852459016</v>
      </c>
      <c r="V177" s="59">
        <v>22</v>
      </c>
      <c r="W177" s="23">
        <f t="shared" si="89"/>
        <v>2883.4011475409834</v>
      </c>
      <c r="X177" s="53">
        <f t="shared" si="90"/>
        <v>15989.77</v>
      </c>
      <c r="Y177" s="59" t="s">
        <v>8</v>
      </c>
      <c r="Z177" s="123">
        <v>10975.33</v>
      </c>
      <c r="AA177" s="73"/>
      <c r="AB177" s="73"/>
      <c r="AF177" s="36">
        <f t="shared" si="91"/>
        <v>12731.885245901638</v>
      </c>
      <c r="AG177" s="36">
        <f t="shared" si="92"/>
        <v>2801.0147540983603</v>
      </c>
      <c r="AH177" s="36">
        <f t="shared" si="93"/>
        <v>15532.9</v>
      </c>
      <c r="AI177" s="36">
        <f t="shared" si="94"/>
        <v>13106.393442622952</v>
      </c>
      <c r="AJ177" s="36">
        <f t="shared" si="95"/>
        <v>2883.406557377049</v>
      </c>
      <c r="AK177" s="36">
        <f t="shared" si="96"/>
        <v>15989.8</v>
      </c>
      <c r="AL177" s="36">
        <f t="shared" si="97"/>
        <v>13480.819672131147</v>
      </c>
      <c r="AM177" s="36">
        <f t="shared" si="98"/>
        <v>2965.7803278688525</v>
      </c>
      <c r="AN177" s="36">
        <f t="shared" si="99"/>
        <v>16446.599999999999</v>
      </c>
    </row>
    <row r="178" spans="1:40" ht="46.5" customHeight="1" x14ac:dyDescent="0.3">
      <c r="A178" s="74">
        <v>170</v>
      </c>
      <c r="B178" s="63" t="s">
        <v>201</v>
      </c>
      <c r="C178" s="71" t="s">
        <v>12</v>
      </c>
      <c r="D178" s="64" t="s">
        <v>31</v>
      </c>
      <c r="E178" s="59">
        <f t="shared" si="80"/>
        <v>56.885245901639351</v>
      </c>
      <c r="F178" s="59">
        <v>22</v>
      </c>
      <c r="G178" s="59">
        <f t="shared" si="81"/>
        <v>12.514754098360656</v>
      </c>
      <c r="H178" s="58">
        <v>69.400000000000006</v>
      </c>
      <c r="I178" s="59">
        <f t="shared" si="82"/>
        <v>58.524590163934434</v>
      </c>
      <c r="J178" s="59">
        <v>22</v>
      </c>
      <c r="K178" s="59">
        <f t="shared" si="83"/>
        <v>12.875409836065575</v>
      </c>
      <c r="L178" s="69">
        <v>71.400000000000006</v>
      </c>
      <c r="M178" s="59">
        <f t="shared" si="84"/>
        <v>60.245901639344254</v>
      </c>
      <c r="N178" s="59">
        <v>22</v>
      </c>
      <c r="O178" s="59">
        <f t="shared" si="85"/>
        <v>13.254098360655737</v>
      </c>
      <c r="P178" s="70">
        <v>73.5</v>
      </c>
      <c r="Q178" s="57">
        <f t="shared" si="86"/>
        <v>71.430000000000007</v>
      </c>
      <c r="R178" s="18">
        <f t="shared" si="87"/>
        <v>5.9077809798270664</v>
      </c>
      <c r="S178" s="21" t="s">
        <v>15</v>
      </c>
      <c r="T178" s="55">
        <v>1</v>
      </c>
      <c r="U178" s="23">
        <f t="shared" si="88"/>
        <v>58.549180327868854</v>
      </c>
      <c r="V178" s="59">
        <v>22</v>
      </c>
      <c r="W178" s="23">
        <f t="shared" si="89"/>
        <v>12.880819672131148</v>
      </c>
      <c r="X178" s="53">
        <f t="shared" si="90"/>
        <v>71.430000000000007</v>
      </c>
      <c r="Y178" s="59" t="s">
        <v>8</v>
      </c>
      <c r="Z178" s="123">
        <v>61.67</v>
      </c>
      <c r="AA178" s="73"/>
      <c r="AB178" s="73"/>
      <c r="AF178" s="36">
        <f t="shared" si="91"/>
        <v>56.885245901639351</v>
      </c>
      <c r="AG178" s="36">
        <f t="shared" si="92"/>
        <v>12.514754098360656</v>
      </c>
      <c r="AH178" s="36">
        <f t="shared" si="93"/>
        <v>69.400000000000006</v>
      </c>
      <c r="AI178" s="36">
        <f t="shared" si="94"/>
        <v>58.524590163934434</v>
      </c>
      <c r="AJ178" s="36">
        <f t="shared" si="95"/>
        <v>12.875409836065575</v>
      </c>
      <c r="AK178" s="36">
        <f t="shared" si="96"/>
        <v>71.400000000000006</v>
      </c>
      <c r="AL178" s="36">
        <f t="shared" si="97"/>
        <v>60.245901639344254</v>
      </c>
      <c r="AM178" s="36">
        <f t="shared" si="98"/>
        <v>13.254098360655737</v>
      </c>
      <c r="AN178" s="36">
        <f t="shared" si="99"/>
        <v>73.5</v>
      </c>
    </row>
    <row r="179" spans="1:40" ht="46.5" customHeight="1" x14ac:dyDescent="0.3">
      <c r="A179" s="74">
        <v>171</v>
      </c>
      <c r="B179" s="66" t="s">
        <v>202</v>
      </c>
      <c r="C179" s="71" t="s">
        <v>12</v>
      </c>
      <c r="D179" s="64" t="s">
        <v>206</v>
      </c>
      <c r="E179" s="59">
        <f t="shared" si="80"/>
        <v>666.47540983606564</v>
      </c>
      <c r="F179" s="59">
        <v>22</v>
      </c>
      <c r="G179" s="59">
        <f t="shared" si="81"/>
        <v>146.62459016393444</v>
      </c>
      <c r="H179" s="58">
        <v>813.1</v>
      </c>
      <c r="I179" s="59">
        <f t="shared" si="82"/>
        <v>686.06557377049182</v>
      </c>
      <c r="J179" s="59">
        <v>22</v>
      </c>
      <c r="K179" s="59">
        <f t="shared" si="83"/>
        <v>150.9344262295082</v>
      </c>
      <c r="L179" s="69">
        <v>837</v>
      </c>
      <c r="M179" s="59">
        <f t="shared" si="84"/>
        <v>705.65573770491801</v>
      </c>
      <c r="N179" s="59">
        <v>22</v>
      </c>
      <c r="O179" s="59">
        <f t="shared" si="85"/>
        <v>155.24426229508197</v>
      </c>
      <c r="P179" s="70">
        <v>860.9</v>
      </c>
      <c r="Q179" s="57">
        <f t="shared" si="86"/>
        <v>837</v>
      </c>
      <c r="R179" s="18">
        <f t="shared" si="87"/>
        <v>5.8787357028655691</v>
      </c>
      <c r="S179" s="21" t="s">
        <v>15</v>
      </c>
      <c r="T179" s="55">
        <v>1</v>
      </c>
      <c r="U179" s="23">
        <f t="shared" si="88"/>
        <v>686.06557377049182</v>
      </c>
      <c r="V179" s="59">
        <v>22</v>
      </c>
      <c r="W179" s="23">
        <f t="shared" si="89"/>
        <v>150.9344262295082</v>
      </c>
      <c r="X179" s="53">
        <f t="shared" si="90"/>
        <v>837</v>
      </c>
      <c r="Y179" s="59" t="s">
        <v>8</v>
      </c>
      <c r="Z179" s="123">
        <v>620.72</v>
      </c>
      <c r="AA179" s="73"/>
      <c r="AB179" s="73"/>
      <c r="AF179" s="36">
        <f t="shared" si="91"/>
        <v>666.47540983606564</v>
      </c>
      <c r="AG179" s="36">
        <f t="shared" si="92"/>
        <v>146.62459016393444</v>
      </c>
      <c r="AH179" s="36">
        <f t="shared" si="93"/>
        <v>813.1</v>
      </c>
      <c r="AI179" s="36">
        <f t="shared" si="94"/>
        <v>686.06557377049182</v>
      </c>
      <c r="AJ179" s="36">
        <f t="shared" si="95"/>
        <v>150.9344262295082</v>
      </c>
      <c r="AK179" s="36">
        <f t="shared" si="96"/>
        <v>837</v>
      </c>
      <c r="AL179" s="36">
        <f t="shared" si="97"/>
        <v>705.65573770491801</v>
      </c>
      <c r="AM179" s="36">
        <f t="shared" si="98"/>
        <v>155.24426229508197</v>
      </c>
      <c r="AN179" s="36">
        <f t="shared" si="99"/>
        <v>860.9</v>
      </c>
    </row>
    <row r="180" spans="1:40" ht="46.5" customHeight="1" x14ac:dyDescent="0.3">
      <c r="A180" s="74">
        <v>172</v>
      </c>
      <c r="B180" s="66" t="s">
        <v>203</v>
      </c>
      <c r="C180" s="71" t="s">
        <v>12</v>
      </c>
      <c r="D180" s="64" t="s">
        <v>206</v>
      </c>
      <c r="E180" s="59">
        <f t="shared" si="80"/>
        <v>1287.5409836065573</v>
      </c>
      <c r="F180" s="59">
        <v>22</v>
      </c>
      <c r="G180" s="59">
        <f t="shared" si="81"/>
        <v>283.25901639344261</v>
      </c>
      <c r="H180" s="58">
        <v>1570.8</v>
      </c>
      <c r="I180" s="59">
        <f t="shared" si="82"/>
        <v>1325.4098360655737</v>
      </c>
      <c r="J180" s="59">
        <v>22</v>
      </c>
      <c r="K180" s="59">
        <f t="shared" si="83"/>
        <v>291.59016393442624</v>
      </c>
      <c r="L180" s="69">
        <v>1617</v>
      </c>
      <c r="M180" s="59">
        <f t="shared" si="84"/>
        <v>1363.2786885245903</v>
      </c>
      <c r="N180" s="59">
        <v>22</v>
      </c>
      <c r="O180" s="59">
        <f t="shared" si="85"/>
        <v>299.92131147540988</v>
      </c>
      <c r="P180" s="70">
        <v>1663.2</v>
      </c>
      <c r="Q180" s="57">
        <f t="shared" si="86"/>
        <v>1617</v>
      </c>
      <c r="R180" s="18">
        <f t="shared" si="87"/>
        <v>5.8823529411764781</v>
      </c>
      <c r="S180" s="21" t="s">
        <v>15</v>
      </c>
      <c r="T180" s="55">
        <v>1</v>
      </c>
      <c r="U180" s="23">
        <f t="shared" si="88"/>
        <v>1325.4098360655737</v>
      </c>
      <c r="V180" s="59">
        <v>22</v>
      </c>
      <c r="W180" s="23">
        <f t="shared" si="89"/>
        <v>291.59016393442624</v>
      </c>
      <c r="X180" s="53">
        <f t="shared" si="90"/>
        <v>1617</v>
      </c>
      <c r="Y180" s="59" t="s">
        <v>8</v>
      </c>
      <c r="Z180" s="123">
        <v>723.78</v>
      </c>
      <c r="AA180" s="73"/>
      <c r="AB180" s="73"/>
      <c r="AF180" s="36">
        <f t="shared" si="91"/>
        <v>1287.5409836065573</v>
      </c>
      <c r="AG180" s="36">
        <f t="shared" si="92"/>
        <v>283.25901639344261</v>
      </c>
      <c r="AH180" s="36">
        <f t="shared" si="93"/>
        <v>1570.8</v>
      </c>
      <c r="AI180" s="36">
        <f t="shared" si="94"/>
        <v>1325.4098360655737</v>
      </c>
      <c r="AJ180" s="36">
        <f t="shared" si="95"/>
        <v>291.59016393442624</v>
      </c>
      <c r="AK180" s="36">
        <f t="shared" si="96"/>
        <v>1617</v>
      </c>
      <c r="AL180" s="36">
        <f t="shared" si="97"/>
        <v>1363.2786885245903</v>
      </c>
      <c r="AM180" s="36">
        <f t="shared" si="98"/>
        <v>299.92131147540988</v>
      </c>
      <c r="AN180" s="36">
        <f t="shared" si="99"/>
        <v>1663.2</v>
      </c>
    </row>
    <row r="181" spans="1:40" ht="46.5" customHeight="1" x14ac:dyDescent="0.3">
      <c r="A181" s="74">
        <v>173</v>
      </c>
      <c r="B181" s="66" t="s">
        <v>204</v>
      </c>
      <c r="C181" s="71" t="s">
        <v>12</v>
      </c>
      <c r="D181" s="64" t="s">
        <v>209</v>
      </c>
      <c r="E181" s="59">
        <f t="shared" si="80"/>
        <v>932.54098360655746</v>
      </c>
      <c r="F181" s="59">
        <v>22</v>
      </c>
      <c r="G181" s="59">
        <f t="shared" si="81"/>
        <v>205.15901639344264</v>
      </c>
      <c r="H181" s="58">
        <v>1137.7</v>
      </c>
      <c r="I181" s="59">
        <f t="shared" si="82"/>
        <v>960</v>
      </c>
      <c r="J181" s="59">
        <v>22</v>
      </c>
      <c r="K181" s="59">
        <f t="shared" si="83"/>
        <v>211.2</v>
      </c>
      <c r="L181" s="69">
        <v>1171.2</v>
      </c>
      <c r="M181" s="59">
        <f t="shared" si="84"/>
        <v>987.45901639344265</v>
      </c>
      <c r="N181" s="59">
        <v>22</v>
      </c>
      <c r="O181" s="59">
        <f t="shared" si="85"/>
        <v>217.24098360655739</v>
      </c>
      <c r="P181" s="70">
        <v>1204.7</v>
      </c>
      <c r="Q181" s="57">
        <f t="shared" si="86"/>
        <v>1171.2</v>
      </c>
      <c r="R181" s="18">
        <f t="shared" si="87"/>
        <v>5.8890744484486106</v>
      </c>
      <c r="S181" s="21" t="s">
        <v>15</v>
      </c>
      <c r="T181" s="55">
        <v>1</v>
      </c>
      <c r="U181" s="23">
        <f t="shared" si="88"/>
        <v>960</v>
      </c>
      <c r="V181" s="59">
        <v>22</v>
      </c>
      <c r="W181" s="23">
        <f t="shared" si="89"/>
        <v>211.2</v>
      </c>
      <c r="X181" s="53">
        <f t="shared" si="90"/>
        <v>1171.2</v>
      </c>
      <c r="Y181" s="59" t="s">
        <v>8</v>
      </c>
      <c r="Z181" s="123">
        <v>458.33</v>
      </c>
      <c r="AA181" s="73"/>
      <c r="AB181" s="73"/>
      <c r="AF181" s="36">
        <f t="shared" si="91"/>
        <v>932.54098360655746</v>
      </c>
      <c r="AG181" s="36">
        <f t="shared" si="92"/>
        <v>205.15901639344264</v>
      </c>
      <c r="AH181" s="36">
        <f t="shared" si="93"/>
        <v>1137.7</v>
      </c>
      <c r="AI181" s="36">
        <f t="shared" si="94"/>
        <v>960</v>
      </c>
      <c r="AJ181" s="36">
        <f t="shared" si="95"/>
        <v>211.2</v>
      </c>
      <c r="AK181" s="36">
        <f t="shared" si="96"/>
        <v>1171.2</v>
      </c>
      <c r="AL181" s="36">
        <f t="shared" si="97"/>
        <v>987.45901639344265</v>
      </c>
      <c r="AM181" s="36">
        <f t="shared" si="98"/>
        <v>217.24098360655739</v>
      </c>
      <c r="AN181" s="36">
        <f t="shared" si="99"/>
        <v>1204.7</v>
      </c>
    </row>
    <row r="182" spans="1:40" ht="46.5" customHeight="1" x14ac:dyDescent="0.3">
      <c r="A182" s="74">
        <v>174</v>
      </c>
      <c r="B182" s="63" t="s">
        <v>205</v>
      </c>
      <c r="C182" s="71" t="s">
        <v>12</v>
      </c>
      <c r="D182" s="64" t="s">
        <v>207</v>
      </c>
      <c r="E182" s="59">
        <f t="shared" si="80"/>
        <v>674.42622950819668</v>
      </c>
      <c r="F182" s="59">
        <v>22</v>
      </c>
      <c r="G182" s="59">
        <f t="shared" si="81"/>
        <v>148.37377049180327</v>
      </c>
      <c r="H182" s="58">
        <v>822.8</v>
      </c>
      <c r="I182" s="59">
        <f t="shared" si="82"/>
        <v>694.26229508196718</v>
      </c>
      <c r="J182" s="59">
        <v>22</v>
      </c>
      <c r="K182" s="59">
        <f t="shared" si="83"/>
        <v>152.73770491803279</v>
      </c>
      <c r="L182" s="69">
        <v>847</v>
      </c>
      <c r="M182" s="59">
        <f t="shared" si="84"/>
        <v>714.09836065573768</v>
      </c>
      <c r="N182" s="59">
        <v>22</v>
      </c>
      <c r="O182" s="59">
        <f t="shared" si="85"/>
        <v>157.10163934426231</v>
      </c>
      <c r="P182" s="70">
        <v>871.2</v>
      </c>
      <c r="Q182" s="57">
        <f t="shared" si="86"/>
        <v>847</v>
      </c>
      <c r="R182" s="18">
        <f t="shared" si="87"/>
        <v>5.8823529411764781</v>
      </c>
      <c r="S182" s="21" t="s">
        <v>15</v>
      </c>
      <c r="T182" s="55">
        <v>1</v>
      </c>
      <c r="U182" s="23">
        <f t="shared" si="88"/>
        <v>694.26229508196718</v>
      </c>
      <c r="V182" s="59">
        <v>22</v>
      </c>
      <c r="W182" s="23">
        <f t="shared" si="89"/>
        <v>152.73770491803279</v>
      </c>
      <c r="X182" s="53">
        <f t="shared" si="90"/>
        <v>847</v>
      </c>
      <c r="Y182" s="59" t="s">
        <v>8</v>
      </c>
      <c r="Z182" s="123">
        <v>847</v>
      </c>
      <c r="AA182" s="73"/>
      <c r="AB182" s="73"/>
      <c r="AF182" s="36">
        <f t="shared" si="91"/>
        <v>674.42622950819668</v>
      </c>
      <c r="AG182" s="36">
        <f t="shared" si="92"/>
        <v>148.37377049180327</v>
      </c>
      <c r="AH182" s="36">
        <f t="shared" si="93"/>
        <v>822.8</v>
      </c>
      <c r="AI182" s="36">
        <f t="shared" si="94"/>
        <v>694.26229508196718</v>
      </c>
      <c r="AJ182" s="36">
        <f t="shared" si="95"/>
        <v>152.73770491803279</v>
      </c>
      <c r="AK182" s="36">
        <f t="shared" si="96"/>
        <v>847</v>
      </c>
      <c r="AL182" s="36">
        <f t="shared" si="97"/>
        <v>714.09836065573768</v>
      </c>
      <c r="AM182" s="36">
        <f t="shared" si="98"/>
        <v>157.10163934426231</v>
      </c>
      <c r="AN182" s="36">
        <f t="shared" si="99"/>
        <v>871.2</v>
      </c>
    </row>
    <row r="183" spans="1:40" ht="78" customHeight="1" x14ac:dyDescent="0.3">
      <c r="B183" s="61" t="s">
        <v>25</v>
      </c>
      <c r="C183" s="62" t="s">
        <v>8</v>
      </c>
      <c r="D183" s="62" t="s">
        <v>8</v>
      </c>
      <c r="E183" s="100">
        <f>AF183</f>
        <v>166066.63934426231</v>
      </c>
      <c r="F183" s="100"/>
      <c r="G183" s="100"/>
      <c r="H183" s="100"/>
      <c r="I183" s="100">
        <f>AI183</f>
        <v>170952.13114754096</v>
      </c>
      <c r="J183" s="100"/>
      <c r="K183" s="100"/>
      <c r="L183" s="100"/>
      <c r="M183" s="100">
        <f>AL183</f>
        <v>175835.49180327877</v>
      </c>
      <c r="N183" s="100"/>
      <c r="O183" s="100"/>
      <c r="P183" s="100"/>
      <c r="Q183" s="5" t="s">
        <v>8</v>
      </c>
      <c r="R183" s="5" t="s">
        <v>8</v>
      </c>
      <c r="S183" s="54" t="s">
        <v>8</v>
      </c>
      <c r="T183" s="54" t="s">
        <v>8</v>
      </c>
      <c r="U183" s="54" t="s">
        <v>8</v>
      </c>
      <c r="V183" s="5" t="s">
        <v>8</v>
      </c>
      <c r="W183" s="5" t="s">
        <v>8</v>
      </c>
      <c r="X183" s="37">
        <f>SUM(U9:U182)</f>
        <v>170951.49180327868</v>
      </c>
      <c r="Y183" s="10" t="s">
        <v>8</v>
      </c>
      <c r="Z183" s="123">
        <f>SUM(Z9:Z182)</f>
        <v>145860.83999999991</v>
      </c>
      <c r="AA183" s="73"/>
      <c r="AB183" s="73"/>
      <c r="AF183" s="36">
        <f t="shared" ref="AF183:AN183" si="100">SUM(AF9:AF182)</f>
        <v>166066.63934426231</v>
      </c>
      <c r="AG183" s="36">
        <f t="shared" si="100"/>
        <v>36534.660655737702</v>
      </c>
      <c r="AH183" s="50">
        <f t="shared" si="100"/>
        <v>202601.2999999999</v>
      </c>
      <c r="AI183" s="35">
        <f t="shared" si="100"/>
        <v>170952.13114754096</v>
      </c>
      <c r="AJ183" s="36">
        <f t="shared" si="100"/>
        <v>37609.468852459002</v>
      </c>
      <c r="AK183" s="50">
        <f t="shared" si="100"/>
        <v>208561.59999999992</v>
      </c>
      <c r="AL183" s="36">
        <f t="shared" si="100"/>
        <v>175835.49180327877</v>
      </c>
      <c r="AM183" s="36">
        <f t="shared" si="100"/>
        <v>38683.808196721307</v>
      </c>
      <c r="AN183" s="50">
        <f t="shared" si="100"/>
        <v>214519.30000000013</v>
      </c>
    </row>
    <row r="184" spans="1:40" ht="33.85" hidden="1" customHeight="1" x14ac:dyDescent="0.3">
      <c r="B184" s="24" t="s">
        <v>24</v>
      </c>
      <c r="C184" s="4" t="s">
        <v>8</v>
      </c>
      <c r="D184" s="4" t="s">
        <v>8</v>
      </c>
      <c r="E184" s="75">
        <f>SUMIF(F9:F182,10,AG9:AG182)</f>
        <v>0</v>
      </c>
      <c r="F184" s="76"/>
      <c r="G184" s="76"/>
      <c r="H184" s="77"/>
      <c r="I184" s="75">
        <f>SUMIF(J9:J182,10,AJ9:AJ182)</f>
        <v>0</v>
      </c>
      <c r="J184" s="76"/>
      <c r="K184" s="76"/>
      <c r="L184" s="77"/>
      <c r="M184" s="75">
        <f>SUMIF(N9:N182,10,AM9:AM182)</f>
        <v>0</v>
      </c>
      <c r="N184" s="76"/>
      <c r="O184" s="76"/>
      <c r="P184" s="77"/>
      <c r="Q184" s="5" t="s">
        <v>8</v>
      </c>
      <c r="R184" s="5" t="s">
        <v>8</v>
      </c>
      <c r="S184" s="5" t="s">
        <v>8</v>
      </c>
      <c r="T184" s="5" t="s">
        <v>8</v>
      </c>
      <c r="U184" s="5" t="s">
        <v>8</v>
      </c>
      <c r="V184" s="5" t="s">
        <v>8</v>
      </c>
      <c r="W184" s="5" t="s">
        <v>8</v>
      </c>
      <c r="X184" s="37">
        <f>SUMIF(V9:V182,10,W9:W182)</f>
        <v>0</v>
      </c>
      <c r="Y184" s="10" t="s">
        <v>8</v>
      </c>
      <c r="Z184" s="124">
        <f>SUM(Z9:Z182)</f>
        <v>145860.83999999991</v>
      </c>
      <c r="AA184" s="73"/>
      <c r="AB184" s="73"/>
    </row>
    <row r="185" spans="1:40" ht="33.85" customHeight="1" x14ac:dyDescent="0.3">
      <c r="B185" s="24" t="s">
        <v>221</v>
      </c>
      <c r="C185" s="4" t="s">
        <v>8</v>
      </c>
      <c r="D185" s="4" t="s">
        <v>8</v>
      </c>
      <c r="E185" s="75">
        <f>SUMIF(F9:F182,20,AG9:AG182)</f>
        <v>0</v>
      </c>
      <c r="F185" s="76"/>
      <c r="G185" s="76"/>
      <c r="H185" s="77"/>
      <c r="I185" s="75">
        <f>SUMIF(J9:J182,20,AJ9:AJ182)</f>
        <v>0</v>
      </c>
      <c r="J185" s="76"/>
      <c r="K185" s="76"/>
      <c r="L185" s="77"/>
      <c r="M185" s="75">
        <f>SUMIF(N9:N182,20,AM9:AM182)</f>
        <v>0</v>
      </c>
      <c r="N185" s="76"/>
      <c r="O185" s="76"/>
      <c r="P185" s="77"/>
      <c r="Q185" s="5" t="s">
        <v>8</v>
      </c>
      <c r="R185" s="5" t="s">
        <v>8</v>
      </c>
      <c r="S185" s="5" t="s">
        <v>8</v>
      </c>
      <c r="T185" s="5" t="s">
        <v>8</v>
      </c>
      <c r="U185" s="5" t="s">
        <v>8</v>
      </c>
      <c r="V185" s="5" t="s">
        <v>8</v>
      </c>
      <c r="W185" s="5" t="s">
        <v>8</v>
      </c>
      <c r="X185" s="37">
        <f>SUMIF(V9:V182,20,W9:W182)</f>
        <v>0</v>
      </c>
      <c r="Y185" s="10" t="s">
        <v>8</v>
      </c>
      <c r="Z185" s="124"/>
      <c r="AA185" s="73"/>
      <c r="AB185" s="73"/>
    </row>
    <row r="186" spans="1:40" ht="89.35" customHeight="1" x14ac:dyDescent="0.3">
      <c r="B186" s="25" t="s">
        <v>26</v>
      </c>
      <c r="C186" s="4" t="s">
        <v>8</v>
      </c>
      <c r="D186" s="4" t="s">
        <v>8</v>
      </c>
      <c r="E186" s="75">
        <f>AH183</f>
        <v>202601.2999999999</v>
      </c>
      <c r="F186" s="76"/>
      <c r="G186" s="76"/>
      <c r="H186" s="77"/>
      <c r="I186" s="75">
        <f>AK183</f>
        <v>208561.59999999992</v>
      </c>
      <c r="J186" s="76"/>
      <c r="K186" s="76"/>
      <c r="L186" s="77"/>
      <c r="M186" s="75">
        <f>AN183</f>
        <v>214519.30000000013</v>
      </c>
      <c r="N186" s="76"/>
      <c r="O186" s="76"/>
      <c r="P186" s="77"/>
      <c r="Q186" s="5" t="s">
        <v>8</v>
      </c>
      <c r="R186" s="5" t="s">
        <v>8</v>
      </c>
      <c r="S186" s="5" t="s">
        <v>8</v>
      </c>
      <c r="T186" s="5" t="s">
        <v>8</v>
      </c>
      <c r="U186" s="5" t="s">
        <v>8</v>
      </c>
      <c r="V186" s="5" t="s">
        <v>8</v>
      </c>
      <c r="W186" s="5" t="s">
        <v>8</v>
      </c>
      <c r="X186" s="34">
        <f>SUM(X9:X182)</f>
        <v>208560.81999999992</v>
      </c>
      <c r="Y186" s="10" t="s">
        <v>8</v>
      </c>
      <c r="Z186" s="123">
        <v>145860.84</v>
      </c>
      <c r="AA186" s="73"/>
      <c r="AB186" s="73"/>
    </row>
    <row r="187" spans="1:40" ht="28.4" x14ac:dyDescent="0.3">
      <c r="B187" s="25" t="s">
        <v>9</v>
      </c>
      <c r="C187" s="4" t="s">
        <v>8</v>
      </c>
      <c r="D187" s="4" t="s">
        <v>8</v>
      </c>
      <c r="E187" s="84">
        <v>45939</v>
      </c>
      <c r="F187" s="85"/>
      <c r="G187" s="85"/>
      <c r="H187" s="86"/>
      <c r="I187" s="84">
        <v>45939</v>
      </c>
      <c r="J187" s="85"/>
      <c r="K187" s="85"/>
      <c r="L187" s="86"/>
      <c r="M187" s="84">
        <v>45939</v>
      </c>
      <c r="N187" s="85"/>
      <c r="O187" s="85"/>
      <c r="P187" s="86"/>
      <c r="Q187" s="5" t="s">
        <v>8</v>
      </c>
      <c r="R187" s="5" t="s">
        <v>8</v>
      </c>
      <c r="S187" s="5" t="s">
        <v>8</v>
      </c>
      <c r="T187" s="5" t="s">
        <v>8</v>
      </c>
      <c r="U187" s="5" t="s">
        <v>8</v>
      </c>
      <c r="V187" s="5" t="s">
        <v>8</v>
      </c>
      <c r="W187" s="5" t="s">
        <v>8</v>
      </c>
      <c r="X187" s="10" t="s">
        <v>8</v>
      </c>
      <c r="Y187" s="10" t="s">
        <v>8</v>
      </c>
      <c r="Z187" s="124"/>
      <c r="AA187" s="73"/>
      <c r="AB187" s="73"/>
    </row>
    <row r="188" spans="1:40" x14ac:dyDescent="0.3">
      <c r="B188" s="25" t="s">
        <v>1</v>
      </c>
      <c r="C188" s="4" t="s">
        <v>8</v>
      </c>
      <c r="D188" s="4" t="s">
        <v>8</v>
      </c>
      <c r="E188" s="81" t="s">
        <v>212</v>
      </c>
      <c r="F188" s="82"/>
      <c r="G188" s="82"/>
      <c r="H188" s="83"/>
      <c r="I188" s="81" t="s">
        <v>212</v>
      </c>
      <c r="J188" s="82"/>
      <c r="K188" s="82"/>
      <c r="L188" s="83"/>
      <c r="M188" s="81" t="s">
        <v>212</v>
      </c>
      <c r="N188" s="82"/>
      <c r="O188" s="82"/>
      <c r="P188" s="83"/>
      <c r="Q188" s="5" t="s">
        <v>8</v>
      </c>
      <c r="R188" s="5" t="s">
        <v>8</v>
      </c>
      <c r="S188" s="5" t="s">
        <v>8</v>
      </c>
      <c r="T188" s="5" t="s">
        <v>8</v>
      </c>
      <c r="U188" s="5" t="s">
        <v>8</v>
      </c>
      <c r="V188" s="5" t="s">
        <v>8</v>
      </c>
      <c r="W188" s="5" t="s">
        <v>8</v>
      </c>
      <c r="X188" s="10" t="s">
        <v>8</v>
      </c>
      <c r="Y188" s="10" t="s">
        <v>8</v>
      </c>
      <c r="Z188" s="124"/>
      <c r="AA188" s="73"/>
      <c r="AB188" s="73"/>
    </row>
    <row r="189" spans="1:40" ht="21.85" hidden="1" customHeight="1" x14ac:dyDescent="0.3">
      <c r="B189" s="78"/>
      <c r="C189" s="78"/>
      <c r="D189" s="78"/>
      <c r="E189" s="78"/>
      <c r="F189" s="78"/>
      <c r="G189" s="78"/>
      <c r="H189" s="78"/>
      <c r="I189" s="78"/>
      <c r="J189" s="78"/>
      <c r="K189" s="78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</row>
    <row r="190" spans="1:40" ht="15" customHeight="1" x14ac:dyDescent="0.3">
      <c r="B190" s="79" t="s">
        <v>220</v>
      </c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80"/>
      <c r="U190" s="80"/>
      <c r="V190" s="80"/>
      <c r="W190" s="80"/>
      <c r="X190" s="80"/>
    </row>
    <row r="191" spans="1:40" x14ac:dyDescent="0.3"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80"/>
      <c r="U191" s="80"/>
      <c r="V191" s="80"/>
      <c r="W191" s="80"/>
      <c r="X191" s="80"/>
    </row>
    <row r="192" spans="1:40" ht="23.45" customHeight="1" x14ac:dyDescent="0.3">
      <c r="B192" s="116" t="s">
        <v>223</v>
      </c>
      <c r="C192" s="79"/>
      <c r="D192" s="79"/>
      <c r="E192" s="79"/>
      <c r="F192" s="79"/>
      <c r="G192" s="79"/>
      <c r="H192" s="79"/>
      <c r="I192" s="79"/>
      <c r="J192" s="79"/>
      <c r="K192" s="79"/>
      <c r="L192" s="51"/>
      <c r="M192" s="51"/>
      <c r="N192" s="51"/>
      <c r="O192" s="51"/>
      <c r="P192" s="51"/>
      <c r="Q192" s="51"/>
      <c r="R192" s="51"/>
      <c r="S192" s="51"/>
      <c r="T192" s="52"/>
      <c r="U192" s="52"/>
      <c r="V192" s="52"/>
      <c r="W192" s="52"/>
      <c r="X192" s="52"/>
    </row>
    <row r="194" spans="2:24" x14ac:dyDescent="0.3">
      <c r="B194" s="119" t="s">
        <v>213</v>
      </c>
      <c r="C194" s="119"/>
      <c r="D194" s="119"/>
      <c r="E194" s="45"/>
      <c r="F194" s="47"/>
      <c r="G194" s="47"/>
      <c r="H194" s="44"/>
      <c r="I194" s="13"/>
      <c r="J194" s="13"/>
      <c r="K194" s="13"/>
      <c r="L194" s="13"/>
      <c r="M194" s="13"/>
      <c r="N194" s="13"/>
      <c r="O194" s="13"/>
      <c r="P194" s="13"/>
      <c r="Q194" s="7"/>
      <c r="R194" s="6"/>
    </row>
    <row r="195" spans="2:24" s="26" customFormat="1" ht="27.85" customHeight="1" x14ac:dyDescent="0.4">
      <c r="B195" s="120"/>
      <c r="C195" s="120"/>
      <c r="D195" s="120"/>
      <c r="E195" s="46"/>
      <c r="F195" s="48"/>
      <c r="G195" s="49" t="s">
        <v>214</v>
      </c>
      <c r="H195" s="42"/>
      <c r="I195" s="27"/>
      <c r="J195" s="27"/>
      <c r="K195" s="27"/>
      <c r="L195" s="27"/>
      <c r="M195" s="27"/>
      <c r="N195" s="27"/>
      <c r="O195" s="27"/>
      <c r="P195" s="27"/>
      <c r="Q195" s="28"/>
      <c r="R195" s="29"/>
      <c r="S195" s="30"/>
      <c r="T195" s="31"/>
      <c r="U195" s="31"/>
      <c r="V195" s="31"/>
      <c r="W195" s="31"/>
      <c r="X195" s="32"/>
    </row>
    <row r="196" spans="2:24" s="26" customFormat="1" ht="19.5" customHeight="1" x14ac:dyDescent="0.4">
      <c r="B196" s="41"/>
      <c r="C196" s="41"/>
      <c r="D196" s="41"/>
      <c r="E196" s="45"/>
      <c r="F196" s="117" t="s">
        <v>13</v>
      </c>
      <c r="G196" s="117"/>
      <c r="H196" s="117"/>
      <c r="I196" s="33"/>
      <c r="J196" s="33"/>
      <c r="K196" s="33"/>
      <c r="L196" s="33"/>
      <c r="M196" s="39"/>
      <c r="N196" s="39"/>
      <c r="O196" s="39"/>
      <c r="P196" s="39"/>
      <c r="Q196" s="39"/>
      <c r="R196" s="29"/>
      <c r="S196" s="30"/>
      <c r="T196" s="31"/>
      <c r="U196" s="31"/>
      <c r="V196" s="31"/>
      <c r="W196" s="31"/>
      <c r="X196" s="32"/>
    </row>
    <row r="197" spans="2:24" s="26" customFormat="1" ht="21.3" customHeight="1" x14ac:dyDescent="0.4">
      <c r="B197" s="118" t="s">
        <v>224</v>
      </c>
      <c r="C197" s="118"/>
      <c r="D197" s="118"/>
      <c r="E197" s="118"/>
      <c r="F197" s="118"/>
      <c r="G197" s="118"/>
      <c r="H197" s="118"/>
      <c r="I197" s="40"/>
      <c r="J197" s="40"/>
      <c r="K197" s="40"/>
      <c r="L197" s="40"/>
      <c r="M197" s="40"/>
      <c r="N197" s="40"/>
      <c r="O197" s="40"/>
      <c r="P197" s="40"/>
      <c r="Q197" s="40"/>
      <c r="R197" s="29"/>
      <c r="S197" s="30"/>
      <c r="T197" s="31"/>
      <c r="U197" s="31"/>
      <c r="V197" s="31"/>
      <c r="W197" s="31"/>
      <c r="X197" s="32"/>
    </row>
    <row r="198" spans="2:24" ht="4.5" customHeight="1" x14ac:dyDescent="0.3">
      <c r="B198" s="43"/>
      <c r="C198" s="43"/>
      <c r="D198" s="43"/>
      <c r="E198" s="45"/>
      <c r="F198" s="47"/>
      <c r="G198" s="47"/>
      <c r="H198" s="44"/>
    </row>
    <row r="199" spans="2:24" ht="15" customHeight="1" x14ac:dyDescent="0.3">
      <c r="B199" s="119" t="s">
        <v>215</v>
      </c>
      <c r="C199" s="119"/>
      <c r="D199" s="119"/>
      <c r="E199" s="45"/>
      <c r="F199" s="47"/>
      <c r="G199" s="47"/>
      <c r="H199" s="44"/>
    </row>
    <row r="200" spans="2:24" x14ac:dyDescent="0.3">
      <c r="B200" s="120"/>
      <c r="C200" s="120"/>
      <c r="D200" s="120"/>
      <c r="E200" s="46"/>
      <c r="F200" s="48"/>
      <c r="G200" s="121" t="s">
        <v>214</v>
      </c>
      <c r="H200" s="121"/>
    </row>
    <row r="201" spans="2:24" x14ac:dyDescent="0.3">
      <c r="B201" s="41"/>
      <c r="C201" s="41"/>
      <c r="D201" s="41"/>
      <c r="E201" s="45"/>
      <c r="F201" s="117" t="s">
        <v>13</v>
      </c>
      <c r="G201" s="117"/>
      <c r="H201" s="117"/>
      <c r="T201" s="17"/>
      <c r="U201" s="17"/>
      <c r="V201" s="17"/>
      <c r="W201" s="17"/>
    </row>
  </sheetData>
  <mergeCells count="54">
    <mergeCell ref="B192:K192"/>
    <mergeCell ref="B1:P1"/>
    <mergeCell ref="Q1:S1"/>
    <mergeCell ref="F201:H201"/>
    <mergeCell ref="B197:H197"/>
    <mergeCell ref="B199:D200"/>
    <mergeCell ref="G200:H200"/>
    <mergeCell ref="B194:D195"/>
    <mergeCell ref="F196:H196"/>
    <mergeCell ref="E184:H184"/>
    <mergeCell ref="E185:H185"/>
    <mergeCell ref="I184:L184"/>
    <mergeCell ref="I185:L185"/>
    <mergeCell ref="M184:P184"/>
    <mergeCell ref="M185:P185"/>
    <mergeCell ref="E187:H187"/>
    <mergeCell ref="B3:I3"/>
    <mergeCell ref="AF7:AH7"/>
    <mergeCell ref="AI7:AK7"/>
    <mergeCell ref="AL7:AN7"/>
    <mergeCell ref="Y5:Y8"/>
    <mergeCell ref="U5:U8"/>
    <mergeCell ref="V5:V8"/>
    <mergeCell ref="E5:Q5"/>
    <mergeCell ref="Q6:Q8"/>
    <mergeCell ref="B5:B8"/>
    <mergeCell ref="C5:C8"/>
    <mergeCell ref="D5:D8"/>
    <mergeCell ref="Z5:Z8"/>
    <mergeCell ref="E183:H183"/>
    <mergeCell ref="I183:L183"/>
    <mergeCell ref="M183:P183"/>
    <mergeCell ref="I7:L7"/>
    <mergeCell ref="E6:P6"/>
    <mergeCell ref="M7:P7"/>
    <mergeCell ref="E7:H7"/>
    <mergeCell ref="V2:X2"/>
    <mergeCell ref="V1:X1"/>
    <mergeCell ref="W5:W8"/>
    <mergeCell ref="S5:S8"/>
    <mergeCell ref="T5:T8"/>
    <mergeCell ref="Q3:X3"/>
    <mergeCell ref="R5:R8"/>
    <mergeCell ref="X5:X8"/>
    <mergeCell ref="E186:H186"/>
    <mergeCell ref="I186:L186"/>
    <mergeCell ref="M186:P186"/>
    <mergeCell ref="B189:X189"/>
    <mergeCell ref="B190:X191"/>
    <mergeCell ref="E188:H188"/>
    <mergeCell ref="I187:L187"/>
    <mergeCell ref="I188:L188"/>
    <mergeCell ref="M187:P187"/>
    <mergeCell ref="M188:P188"/>
  </mergeCells>
  <phoneticPr fontId="4" type="noConversion"/>
  <pageMargins left="0.23622047244094491" right="0.23622047244094491" top="0.74803149606299213" bottom="0" header="0.31496062992125984" footer="0.31496062992125984"/>
  <pageSetup paperSize="9" scale="3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Анатолий Головастов</cp:lastModifiedBy>
  <cp:lastPrinted>2025-09-09T12:25:59Z</cp:lastPrinted>
  <dcterms:created xsi:type="dcterms:W3CDTF">2015-09-25T07:45:36Z</dcterms:created>
  <dcterms:modified xsi:type="dcterms:W3CDTF">2026-01-28T16:41:23Z</dcterms:modified>
</cp:coreProperties>
</file>